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TMII\KAK\KAK 2025\"/>
    </mc:Choice>
  </mc:AlternateContent>
  <xr:revisionPtr revIDLastSave="0" documentId="13_ncr:1_{FDA0CC97-D9DF-4AB3-9EE2-A25537E54975}" xr6:coauthVersionLast="47" xr6:coauthVersionMax="47" xr10:uidLastSave="{00000000-0000-0000-0000-000000000000}"/>
  <bookViews>
    <workbookView xWindow="-110" yWindow="-110" windowWidth="19420" windowHeight="10420" firstSheet="1" activeTab="1" xr2:uid="{570D885D-B91E-4144-A9BD-E7013945E9CF}"/>
  </bookViews>
  <sheets>
    <sheet name="HPS Security 2025" sheetId="6" state="hidden" r:id="rId1"/>
    <sheet name="BOQ Security 2025" sheetId="12" r:id="rId2"/>
  </sheets>
  <definedNames>
    <definedName name="_Fill" hidden="1">#REF!</definedName>
    <definedName name="_Order1" hidden="1">255</definedName>
    <definedName name="aaa">#REF!</definedName>
    <definedName name="asad">#REF!</definedName>
    <definedName name="dgsfsh">#REF!</definedName>
    <definedName name="Ok">#REF!</definedName>
    <definedName name="_xlnm.Print_Area" localSheetId="1">'BOQ Security 2025'!$B$1:$I$49</definedName>
    <definedName name="_xlnm.Print_Area" localSheetId="0">'HPS Security 2025'!$B$1:$I$50</definedName>
    <definedName name="_xlnm.Print_Area">#REF!</definedName>
    <definedName name="sad">#REF!</definedName>
    <definedName name="sap_S0042_6_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2" l="1"/>
  <c r="H39" i="12"/>
  <c r="G37" i="12"/>
  <c r="H31" i="12"/>
  <c r="H30" i="12"/>
  <c r="H29" i="12"/>
  <c r="H28" i="12"/>
  <c r="H27" i="12"/>
  <c r="H26" i="12"/>
  <c r="H25" i="12"/>
  <c r="H24" i="12"/>
  <c r="H23" i="12"/>
  <c r="H22" i="12"/>
  <c r="E20" i="12"/>
  <c r="H38" i="12" s="1"/>
  <c r="H19" i="12"/>
  <c r="H18" i="12"/>
  <c r="H17" i="12"/>
  <c r="H16" i="12"/>
  <c r="H37" i="12" l="1"/>
  <c r="H20" i="12"/>
  <c r="H36" i="12" s="1"/>
  <c r="H32" i="12"/>
  <c r="H33" i="12" s="1"/>
  <c r="H35" i="12" l="1"/>
  <c r="H41" i="12" s="1"/>
  <c r="H42" i="12" s="1"/>
  <c r="H43" i="12" s="1"/>
  <c r="H44" i="12" s="1"/>
  <c r="H45" i="12" l="1"/>
  <c r="H46" i="12" s="1"/>
  <c r="G37" i="6" l="1"/>
  <c r="E37" i="6"/>
  <c r="G32" i="6"/>
  <c r="H31" i="6"/>
  <c r="H30" i="6"/>
  <c r="H29" i="6"/>
  <c r="H28" i="6"/>
  <c r="H27" i="6"/>
  <c r="H26" i="6"/>
  <c r="H25" i="6"/>
  <c r="H24" i="6"/>
  <c r="H23" i="6"/>
  <c r="H22" i="6"/>
  <c r="E20" i="6"/>
  <c r="E32" i="6" s="1"/>
  <c r="H32" i="6" s="1"/>
  <c r="H19" i="6"/>
  <c r="H18" i="6"/>
  <c r="H17" i="6"/>
  <c r="H16" i="6"/>
  <c r="H38" i="6" l="1"/>
  <c r="H37" i="6"/>
  <c r="H20" i="6"/>
  <c r="H33" i="6"/>
  <c r="H35" i="6" l="1"/>
  <c r="H36" i="6"/>
  <c r="H42" i="6"/>
  <c r="H43" i="6" s="1"/>
  <c r="H44" i="6" s="1"/>
  <c r="H45" i="6" s="1"/>
  <c r="H46" i="6" l="1"/>
  <c r="H47" i="6" s="1"/>
</calcChain>
</file>

<file path=xl/sharedStrings.xml><?xml version="1.0" encoding="utf-8"?>
<sst xmlns="http://schemas.openxmlformats.org/spreadsheetml/2006/main" count="178" uniqueCount="73">
  <si>
    <t xml:space="preserve">PEKERJAAN </t>
  </si>
  <si>
    <t>NO</t>
  </si>
  <si>
    <t xml:space="preserve">URAIAN PEKERJAAN </t>
  </si>
  <si>
    <t xml:space="preserve">SPESIFIKASI </t>
  </si>
  <si>
    <t>SAT</t>
  </si>
  <si>
    <t>VOL</t>
  </si>
  <si>
    <t>HARGA</t>
  </si>
  <si>
    <t>KET.</t>
  </si>
  <si>
    <t>HARGA SATUAN</t>
  </si>
  <si>
    <t>(RP)</t>
  </si>
  <si>
    <t>orang</t>
  </si>
  <si>
    <t>Administrasi</t>
  </si>
  <si>
    <t>III</t>
  </si>
  <si>
    <t>THR</t>
  </si>
  <si>
    <t>Chief</t>
  </si>
  <si>
    <t>PROYEK</t>
  </si>
  <si>
    <t xml:space="preserve">: Taman Mini Indonesia Indah </t>
  </si>
  <si>
    <t>JUMLAH  
(Rp)</t>
  </si>
  <si>
    <t>I</t>
  </si>
  <si>
    <t>Tenaga Kerja Satpam</t>
  </si>
  <si>
    <t xml:space="preserve"> Ijazah Gada Utama</t>
  </si>
  <si>
    <t>Danru</t>
  </si>
  <si>
    <t xml:space="preserve"> Ijazah Gada Madya</t>
  </si>
  <si>
    <t xml:space="preserve">D3 + Pengalaman </t>
  </si>
  <si>
    <t>Anggota</t>
  </si>
  <si>
    <t xml:space="preserve"> Ijazah Gada Pratama</t>
  </si>
  <si>
    <t>TOTAL I</t>
  </si>
  <si>
    <t>II</t>
  </si>
  <si>
    <t>Peralatan</t>
  </si>
  <si>
    <t>HT</t>
  </si>
  <si>
    <t>Motorola 370s</t>
  </si>
  <si>
    <t>Pcs</t>
  </si>
  <si>
    <t>Senter (Tipe Recarger)</t>
  </si>
  <si>
    <t>SNI</t>
  </si>
  <si>
    <t>Watch Man Clock (Digitool)</t>
  </si>
  <si>
    <t>Security Patrol</t>
  </si>
  <si>
    <t>Set</t>
  </si>
  <si>
    <t>Sistem Patroli</t>
  </si>
  <si>
    <t>Hand Heald Metal Detector</t>
  </si>
  <si>
    <t>Garett</t>
  </si>
  <si>
    <t>Mirror Detector</t>
  </si>
  <si>
    <t>Made In Indonesia</t>
  </si>
  <si>
    <t xml:space="preserve">Mantel / Jas Hujan </t>
  </si>
  <si>
    <t xml:space="preserve">Lampu Lalin </t>
  </si>
  <si>
    <t>Komputer dan Priinter</t>
  </si>
  <si>
    <t xml:space="preserve">Samsung + Epson </t>
  </si>
  <si>
    <t xml:space="preserve">Unit </t>
  </si>
  <si>
    <t>Sepatu Boot</t>
  </si>
  <si>
    <t>Kendaraan Listrik Operasional</t>
  </si>
  <si>
    <t xml:space="preserve">Seragam + Perlengakapan Standart Kepolisian </t>
  </si>
  <si>
    <t>Per Orang / 2 pasang</t>
  </si>
  <si>
    <t>TOTAL II</t>
  </si>
  <si>
    <t>LAIN-LAIN</t>
  </si>
  <si>
    <t>Management Fee (Max)</t>
  </si>
  <si>
    <t>%</t>
  </si>
  <si>
    <t>BPJS Tenaga Kerja (Jht,JKK,JKM,JP)</t>
  </si>
  <si>
    <t xml:space="preserve"> </t>
  </si>
  <si>
    <t>BPJS Kesehatan</t>
  </si>
  <si>
    <t>HPS</t>
  </si>
  <si>
    <t>Kompensasi UU Cipta Kerja</t>
  </si>
  <si>
    <t>1 bulan gaji</t>
  </si>
  <si>
    <t>Alat2 kantor / stationary</t>
  </si>
  <si>
    <t>ls</t>
  </si>
  <si>
    <t>Air minum dan lain2</t>
  </si>
  <si>
    <t>TOTAL III</t>
  </si>
  <si>
    <t>Total/ Bulan I+II+III</t>
  </si>
  <si>
    <t>Dibulatkan</t>
  </si>
  <si>
    <t>Total/Bulan sebelum Pajak</t>
  </si>
  <si>
    <t>PPN</t>
  </si>
  <si>
    <t>TOTAL / bulan Setelah Pajak</t>
  </si>
  <si>
    <t>RKAP 2025</t>
  </si>
  <si>
    <t>: JASA PENGAMANAN (SATPAM) TAHUN 2025</t>
  </si>
  <si>
    <t>Sepeda motor listrik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</si>
</sst>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[$Rp-421]* #,##0_);_([$Rp-421]* \(#,##0\);_([$Rp-421]* &quot;-&quot;_);_(@_)"/>
    <numFmt numFmtId="165" formatCode="0.0%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6"/>
      <color rgb="FFFF0000"/>
      <name val="Aptos Narrow"/>
      <family val="2"/>
      <scheme val="minor"/>
    </font>
    <font>
      <sz val="1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164" fontId="9" fillId="0" borderId="0" xfId="2" applyNumberFormat="1" applyFont="1" applyAlignment="1">
      <alignment vertical="center"/>
    </xf>
    <xf numFmtId="164" fontId="9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64" fontId="4" fillId="2" borderId="20" xfId="2" applyNumberFormat="1" applyFont="1" applyFill="1" applyBorder="1" applyAlignment="1">
      <alignment horizontal="center" vertical="center"/>
    </xf>
    <xf numFmtId="164" fontId="4" fillId="2" borderId="23" xfId="2" applyNumberFormat="1" applyFont="1" applyFill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7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164" fontId="5" fillId="0" borderId="2" xfId="2" applyNumberFormat="1" applyFont="1" applyBorder="1" applyAlignment="1">
      <alignment vertical="center"/>
    </xf>
    <xf numFmtId="164" fontId="5" fillId="0" borderId="28" xfId="2" applyNumberFormat="1" applyFont="1" applyBorder="1" applyAlignment="1">
      <alignment horizontal="center" vertical="center"/>
    </xf>
    <xf numFmtId="164" fontId="5" fillId="0" borderId="27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0" fillId="0" borderId="26" xfId="2" applyFont="1" applyBorder="1" applyAlignment="1">
      <alignment horizontal="right" vertical="center"/>
    </xf>
    <xf numFmtId="0" fontId="10" fillId="0" borderId="2" xfId="2" applyFont="1" applyBorder="1" applyAlignment="1">
      <alignment vertical="center"/>
    </xf>
    <xf numFmtId="0" fontId="10" fillId="0" borderId="29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4" fontId="10" fillId="0" borderId="2" xfId="2" applyNumberFormat="1" applyFont="1" applyBorder="1" applyAlignment="1">
      <alignment vertical="center"/>
    </xf>
    <xf numFmtId="164" fontId="10" fillId="0" borderId="28" xfId="2" applyNumberFormat="1" applyFont="1" applyBorder="1" applyAlignment="1">
      <alignment horizontal="center" vertical="center"/>
    </xf>
    <xf numFmtId="164" fontId="10" fillId="0" borderId="27" xfId="2" applyNumberFormat="1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30" xfId="2" applyFont="1" applyBorder="1" applyAlignment="1">
      <alignment horizontal="right" vertical="center"/>
    </xf>
    <xf numFmtId="0" fontId="10" fillId="0" borderId="20" xfId="2" applyFont="1" applyBorder="1" applyAlignment="1">
      <alignment vertical="center"/>
    </xf>
    <xf numFmtId="0" fontId="10" fillId="0" borderId="3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164" fontId="10" fillId="0" borderId="20" xfId="2" applyNumberFormat="1" applyFont="1" applyBorder="1" applyAlignment="1">
      <alignment vertical="center"/>
    </xf>
    <xf numFmtId="164" fontId="10" fillId="0" borderId="29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164" fontId="6" fillId="0" borderId="12" xfId="2" applyNumberFormat="1" applyFont="1" applyBorder="1" applyAlignment="1">
      <alignment vertical="center"/>
    </xf>
    <xf numFmtId="164" fontId="6" fillId="0" borderId="12" xfId="2" applyNumberFormat="1" applyFont="1" applyBorder="1" applyAlignment="1">
      <alignment horizontal="center" vertical="center"/>
    </xf>
    <xf numFmtId="164" fontId="5" fillId="0" borderId="1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0" fontId="5" fillId="0" borderId="23" xfId="2" applyFont="1" applyBorder="1" applyAlignment="1">
      <alignment horizontal="center" vertical="center"/>
    </xf>
    <xf numFmtId="164" fontId="5" fillId="0" borderId="23" xfId="2" applyNumberFormat="1" applyFont="1" applyBorder="1" applyAlignment="1">
      <alignment vertical="center"/>
    </xf>
    <xf numFmtId="164" fontId="5" fillId="0" borderId="25" xfId="2" applyNumberFormat="1" applyFont="1" applyBorder="1" applyAlignment="1">
      <alignment horizontal="center" vertical="center"/>
    </xf>
    <xf numFmtId="164" fontId="5" fillId="0" borderId="24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left" vertical="center"/>
    </xf>
    <xf numFmtId="164" fontId="10" fillId="3" borderId="28" xfId="2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horizontal="left" vertical="center" wrapText="1"/>
    </xf>
    <xf numFmtId="0" fontId="10" fillId="0" borderId="20" xfId="2" applyFont="1" applyBorder="1" applyAlignment="1">
      <alignment horizontal="left" vertical="center"/>
    </xf>
    <xf numFmtId="0" fontId="10" fillId="0" borderId="20" xfId="2" applyFont="1" applyBorder="1" applyAlignment="1">
      <alignment horizontal="center" vertical="center"/>
    </xf>
    <xf numFmtId="0" fontId="10" fillId="0" borderId="20" xfId="2" applyFont="1" applyBorder="1" applyAlignment="1">
      <alignment horizontal="left" vertical="center" wrapText="1"/>
    </xf>
    <xf numFmtId="0" fontId="10" fillId="0" borderId="2" xfId="2" applyFont="1" applyBorder="1" applyAlignment="1">
      <alignment vertical="center" wrapText="1"/>
    </xf>
    <xf numFmtId="0" fontId="10" fillId="0" borderId="12" xfId="2" applyFont="1" applyBorder="1" applyAlignment="1">
      <alignment horizontal="right" vertical="center"/>
    </xf>
    <xf numFmtId="0" fontId="6" fillId="0" borderId="3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164" fontId="5" fillId="0" borderId="8" xfId="2" applyNumberFormat="1" applyFont="1" applyBorder="1" applyAlignment="1">
      <alignment vertical="center"/>
    </xf>
    <xf numFmtId="164" fontId="6" fillId="0" borderId="7" xfId="2" applyNumberFormat="1" applyFont="1" applyBorder="1" applyAlignment="1">
      <alignment horizontal="center" vertical="center"/>
    </xf>
    <xf numFmtId="164" fontId="6" fillId="0" borderId="3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0" fillId="0" borderId="27" xfId="2" applyFont="1" applyBorder="1" applyAlignment="1">
      <alignment vertical="center"/>
    </xf>
    <xf numFmtId="9" fontId="10" fillId="0" borderId="26" xfId="2" applyNumberFormat="1" applyFont="1" applyBorder="1" applyAlignment="1">
      <alignment horizontal="center" vertical="center"/>
    </xf>
    <xf numFmtId="9" fontId="10" fillId="0" borderId="2" xfId="2" applyNumberFormat="1" applyFont="1" applyBorder="1" applyAlignment="1">
      <alignment horizontal="center" vertical="center"/>
    </xf>
    <xf numFmtId="0" fontId="10" fillId="0" borderId="29" xfId="2" applyFont="1" applyBorder="1" applyAlignment="1">
      <alignment vertical="center"/>
    </xf>
    <xf numFmtId="165" fontId="10" fillId="0" borderId="30" xfId="4" applyNumberFormat="1" applyFont="1" applyFill="1" applyBorder="1" applyAlignment="1">
      <alignment horizontal="center" vertical="center"/>
    </xf>
    <xf numFmtId="0" fontId="5" fillId="0" borderId="33" xfId="2" applyFont="1" applyBorder="1" applyAlignment="1">
      <alignment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164" fontId="5" fillId="0" borderId="36" xfId="2" applyNumberFormat="1" applyFont="1" applyBorder="1" applyAlignment="1">
      <alignment vertical="center"/>
    </xf>
    <xf numFmtId="164" fontId="6" fillId="0" borderId="37" xfId="2" applyNumberFormat="1" applyFont="1" applyBorder="1" applyAlignment="1">
      <alignment horizontal="center" vertical="center"/>
    </xf>
    <xf numFmtId="164" fontId="6" fillId="0" borderId="38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164" fontId="4" fillId="0" borderId="10" xfId="2" applyNumberFormat="1" applyFont="1" applyBorder="1" applyAlignment="1">
      <alignment vertical="center"/>
    </xf>
    <xf numFmtId="164" fontId="4" fillId="0" borderId="11" xfId="2" applyNumberFormat="1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0" fillId="0" borderId="39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0" fontId="10" fillId="0" borderId="41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164" fontId="10" fillId="0" borderId="39" xfId="2" applyNumberFormat="1" applyFont="1" applyBorder="1" applyAlignment="1">
      <alignment vertical="center"/>
    </xf>
    <xf numFmtId="164" fontId="10" fillId="0" borderId="39" xfId="2" quotePrefix="1" applyNumberFormat="1" applyFont="1" applyBorder="1" applyAlignment="1">
      <alignment horizontal="center" vertical="center"/>
    </xf>
    <xf numFmtId="164" fontId="10" fillId="0" borderId="40" xfId="2" quotePrefix="1" applyNumberFormat="1" applyFont="1" applyBorder="1" applyAlignment="1">
      <alignment horizontal="center" vertical="center"/>
    </xf>
    <xf numFmtId="0" fontId="10" fillId="0" borderId="27" xfId="2" applyFont="1" applyBorder="1" applyAlignment="1">
      <alignment horizontal="left" vertical="center"/>
    </xf>
    <xf numFmtId="0" fontId="10" fillId="0" borderId="42" xfId="2" applyFont="1" applyBorder="1" applyAlignment="1">
      <alignment horizontal="center" vertical="center"/>
    </xf>
    <xf numFmtId="164" fontId="10" fillId="3" borderId="2" xfId="2" applyNumberFormat="1" applyFont="1" applyFill="1" applyBorder="1" applyAlignment="1">
      <alignment horizontal="center" vertical="center"/>
    </xf>
    <xf numFmtId="164" fontId="10" fillId="0" borderId="27" xfId="2" quotePrefix="1" applyNumberFormat="1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44" xfId="2" applyFont="1" applyBorder="1" applyAlignment="1">
      <alignment horizontal="left" vertical="center"/>
    </xf>
    <xf numFmtId="0" fontId="10" fillId="0" borderId="45" xfId="2" applyFont="1" applyBorder="1" applyAlignment="1">
      <alignment horizontal="left" vertical="center"/>
    </xf>
    <xf numFmtId="9" fontId="10" fillId="0" borderId="46" xfId="2" applyNumberFormat="1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164" fontId="10" fillId="0" borderId="44" xfId="2" applyNumberFormat="1" applyFont="1" applyBorder="1" applyAlignment="1">
      <alignment vertical="center"/>
    </xf>
    <xf numFmtId="164" fontId="10" fillId="0" borderId="44" xfId="2" applyNumberFormat="1" applyFont="1" applyBorder="1" applyAlignment="1">
      <alignment horizontal="center" vertical="center"/>
    </xf>
    <xf numFmtId="164" fontId="10" fillId="0" borderId="45" xfId="2" quotePrefix="1" applyNumberFormat="1" applyFont="1" applyBorder="1" applyAlignment="1">
      <alignment horizontal="center" vertical="center"/>
    </xf>
    <xf numFmtId="0" fontId="6" fillId="0" borderId="12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164" fontId="6" fillId="0" borderId="9" xfId="2" applyNumberFormat="1" applyFont="1" applyBorder="1" applyAlignment="1">
      <alignment vertical="center"/>
    </xf>
    <xf numFmtId="164" fontId="6" fillId="0" borderId="11" xfId="2" quotePrefix="1" applyNumberFormat="1" applyFont="1" applyBorder="1" applyAlignment="1">
      <alignment horizontal="center" vertical="center"/>
    </xf>
    <xf numFmtId="164" fontId="6" fillId="0" borderId="12" xfId="2" quotePrefix="1" applyNumberFormat="1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164" fontId="7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9" fontId="5" fillId="0" borderId="0" xfId="4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 applyAlignment="1">
      <alignment horizontal="center" vertical="center"/>
    </xf>
    <xf numFmtId="41" fontId="8" fillId="0" borderId="47" xfId="1" applyFont="1" applyFill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4" fontId="4" fillId="2" borderId="13" xfId="2" applyNumberFormat="1" applyFont="1" applyFill="1" applyBorder="1" applyAlignment="1">
      <alignment horizontal="center" vertical="center"/>
    </xf>
    <xf numFmtId="4" fontId="4" fillId="2" borderId="18" xfId="2" applyNumberFormat="1" applyFont="1" applyFill="1" applyBorder="1" applyAlignment="1">
      <alignment horizontal="center" vertical="center"/>
    </xf>
    <xf numFmtId="4" fontId="4" fillId="2" borderId="22" xfId="2" applyNumberFormat="1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horizontal="center" vertical="center"/>
    </xf>
    <xf numFmtId="164" fontId="4" fillId="2" borderId="21" xfId="2" applyNumberFormat="1" applyFont="1" applyFill="1" applyBorder="1" applyAlignment="1">
      <alignment horizontal="center" vertical="center" wrapText="1"/>
    </xf>
    <xf numFmtId="164" fontId="4" fillId="2" borderId="25" xfId="2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4" fontId="4" fillId="2" borderId="14" xfId="2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23" xfId="2" applyNumberFormat="1" applyFont="1" applyFill="1" applyBorder="1" applyAlignment="1">
      <alignment horizontal="center" vertical="center"/>
    </xf>
    <xf numFmtId="164" fontId="4" fillId="2" borderId="16" xfId="2" applyNumberFormat="1" applyFont="1" applyFill="1" applyBorder="1" applyAlignment="1">
      <alignment horizontal="center" vertical="center"/>
    </xf>
    <xf numFmtId="164" fontId="4" fillId="2" borderId="17" xfId="2" applyNumberFormat="1" applyFont="1" applyFill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 2 3" xfId="3" xr:uid="{C6FDB253-7F2E-4F4C-87A4-8F28B2FCA1D2}"/>
    <cellStyle name="Normal_BILL OF QUANTITY 2" xfId="2" xr:uid="{31C4633F-9EE3-48B6-BFB9-FE857F4C83D9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152400</xdr:rowOff>
    </xdr:from>
    <xdr:to>
      <xdr:col>9</xdr:col>
      <xdr:colOff>0</xdr:colOff>
      <xdr:row>8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7BF40E6-37CA-40EC-AB80-470ED759AE11}"/>
            </a:ext>
          </a:extLst>
        </xdr:cNvPr>
        <xdr:cNvGrpSpPr>
          <a:grpSpLocks/>
        </xdr:cNvGrpSpPr>
      </xdr:nvGrpSpPr>
      <xdr:grpSpPr bwMode="auto">
        <a:xfrm>
          <a:off x="287734" y="321072"/>
          <a:ext cx="10884297" cy="1152128"/>
          <a:chOff x="161" y="159"/>
          <a:chExt cx="991" cy="132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87537D9-5868-65F9-CE93-80BD803B6BC8}"/>
              </a:ext>
            </a:extLst>
          </xdr:cNvPr>
          <xdr:cNvSpPr>
            <a:spLocks noChangeArrowheads="1"/>
          </xdr:cNvSpPr>
        </xdr:nvSpPr>
        <xdr:spPr bwMode="auto">
          <a:xfrm>
            <a:off x="161" y="159"/>
            <a:ext cx="640" cy="7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4008" tIns="50292" rIns="64008" bIns="50292" anchor="ctr" upright="1"/>
          <a:lstStyle/>
          <a:p>
            <a:pPr algn="ctr" rtl="1">
              <a:defRPr sz="1000"/>
            </a:pPr>
            <a:r>
              <a:rPr lang="en-US" sz="2600" b="0" i="0" strike="noStrike">
                <a:solidFill>
                  <a:srgbClr val="000000"/>
                </a:solidFill>
                <a:latin typeface="Bodoni MT Black"/>
              </a:rPr>
              <a:t>Taman Mini Indonesia Indah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CBEEB4D4-820D-38F8-8ED1-305A488E5D60}"/>
              </a:ext>
            </a:extLst>
          </xdr:cNvPr>
          <xdr:cNvSpPr>
            <a:spLocks noChangeArrowheads="1"/>
          </xdr:cNvSpPr>
        </xdr:nvSpPr>
        <xdr:spPr bwMode="auto">
          <a:xfrm>
            <a:off x="801" y="159"/>
            <a:ext cx="351" cy="2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No.Dokumen    : 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7974C64-5D11-FB31-E032-3319F4330F6F}"/>
              </a:ext>
            </a:extLst>
          </xdr:cNvPr>
          <xdr:cNvSpPr>
            <a:spLocks noChangeArrowheads="1"/>
          </xdr:cNvSpPr>
        </xdr:nvSpPr>
        <xdr:spPr bwMode="auto">
          <a:xfrm>
            <a:off x="801" y="184"/>
            <a:ext cx="351" cy="2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Departemen     : 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926D5102-ABCB-79B2-0115-F06CFBF8FBA9}"/>
              </a:ext>
            </a:extLst>
          </xdr:cNvPr>
          <xdr:cNvSpPr>
            <a:spLocks noChangeArrowheads="1"/>
          </xdr:cNvSpPr>
        </xdr:nvSpPr>
        <xdr:spPr bwMode="auto">
          <a:xfrm>
            <a:off x="801" y="212"/>
            <a:ext cx="351" cy="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Berlaku Efektif : 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5774FBFB-C71C-DDC6-FF86-D783F57372B7}"/>
              </a:ext>
            </a:extLst>
          </xdr:cNvPr>
          <xdr:cNvSpPr>
            <a:spLocks noChangeArrowheads="1"/>
          </xdr:cNvSpPr>
        </xdr:nvSpPr>
        <xdr:spPr bwMode="auto">
          <a:xfrm>
            <a:off x="801" y="238"/>
            <a:ext cx="351" cy="2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Revisi               : 00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9B82C098-854D-77AD-C42A-1AC1ED77175C}"/>
              </a:ext>
            </a:extLst>
          </xdr:cNvPr>
          <xdr:cNvSpPr>
            <a:spLocks noChangeArrowheads="1"/>
          </xdr:cNvSpPr>
        </xdr:nvSpPr>
        <xdr:spPr bwMode="auto">
          <a:xfrm>
            <a:off x="161" y="238"/>
            <a:ext cx="640" cy="5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36576" rIns="45720" bIns="36576" anchor="ctr" upright="1"/>
          <a:lstStyle/>
          <a:p>
            <a:pPr algn="ctr" rtl="1">
              <a:defRPr sz="1000"/>
            </a:pPr>
            <a:r>
              <a:rPr lang="en-US" sz="1800" b="0" i="0" strike="noStrike">
                <a:solidFill>
                  <a:srgbClr val="000000"/>
                </a:solidFill>
                <a:latin typeface="Bodoni MT Black"/>
              </a:rPr>
              <a:t>Harga Perkiraan</a:t>
            </a:r>
            <a:r>
              <a:rPr lang="en-US" sz="1800" b="0" i="0" strike="noStrike" baseline="0">
                <a:solidFill>
                  <a:srgbClr val="000000"/>
                </a:solidFill>
                <a:latin typeface="Bodoni MT Black"/>
              </a:rPr>
              <a:t> S</a:t>
            </a:r>
            <a:r>
              <a:rPr lang="en-US" sz="1800" b="0" i="0" strike="noStrike">
                <a:solidFill>
                  <a:srgbClr val="000000"/>
                </a:solidFill>
                <a:latin typeface="Bodoni MT Black"/>
              </a:rPr>
              <a:t>endiri (HPS)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EC3BAF37-F53B-04D8-8969-EBC3D2DC73C7}"/>
              </a:ext>
            </a:extLst>
          </xdr:cNvPr>
          <xdr:cNvSpPr>
            <a:spLocks noChangeArrowheads="1"/>
          </xdr:cNvSpPr>
        </xdr:nvSpPr>
        <xdr:spPr bwMode="auto">
          <a:xfrm>
            <a:off x="801" y="265"/>
            <a:ext cx="351" cy="2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Halaman          : 1 dari 1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152400</xdr:rowOff>
    </xdr:from>
    <xdr:to>
      <xdr:col>9</xdr:col>
      <xdr:colOff>0</xdr:colOff>
      <xdr:row>8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BD66357-49F2-4851-A652-1C4197419E44}"/>
            </a:ext>
          </a:extLst>
        </xdr:cNvPr>
        <xdr:cNvGrpSpPr>
          <a:grpSpLocks/>
        </xdr:cNvGrpSpPr>
      </xdr:nvGrpSpPr>
      <xdr:grpSpPr bwMode="auto">
        <a:xfrm>
          <a:off x="291475" y="318957"/>
          <a:ext cx="10909509" cy="1137327"/>
          <a:chOff x="161" y="159"/>
          <a:chExt cx="991" cy="132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74E6FBC-F671-B35E-C0CE-21D14CFB1A87}"/>
              </a:ext>
            </a:extLst>
          </xdr:cNvPr>
          <xdr:cNvSpPr>
            <a:spLocks noChangeArrowheads="1"/>
          </xdr:cNvSpPr>
        </xdr:nvSpPr>
        <xdr:spPr bwMode="auto">
          <a:xfrm>
            <a:off x="161" y="159"/>
            <a:ext cx="640" cy="7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4008" tIns="50292" rIns="64008" bIns="50292" anchor="ctr" upright="1"/>
          <a:lstStyle/>
          <a:p>
            <a:pPr algn="ctr" rtl="1">
              <a:defRPr sz="1000"/>
            </a:pPr>
            <a:r>
              <a:rPr lang="en-US" sz="2600" b="0" i="0" strike="noStrike">
                <a:solidFill>
                  <a:srgbClr val="000000"/>
                </a:solidFill>
                <a:latin typeface="Bodoni MT Black"/>
              </a:rPr>
              <a:t>Taman Mini Indonesia Indah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2A92E09E-88F5-ED65-570A-4087B5F803B0}"/>
              </a:ext>
            </a:extLst>
          </xdr:cNvPr>
          <xdr:cNvSpPr>
            <a:spLocks noChangeArrowheads="1"/>
          </xdr:cNvSpPr>
        </xdr:nvSpPr>
        <xdr:spPr bwMode="auto">
          <a:xfrm>
            <a:off x="801" y="159"/>
            <a:ext cx="351" cy="2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No.Dokumen    : 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A008B286-988B-B79F-7627-D55CA82F4C4B}"/>
              </a:ext>
            </a:extLst>
          </xdr:cNvPr>
          <xdr:cNvSpPr>
            <a:spLocks noChangeArrowheads="1"/>
          </xdr:cNvSpPr>
        </xdr:nvSpPr>
        <xdr:spPr bwMode="auto">
          <a:xfrm>
            <a:off x="801" y="184"/>
            <a:ext cx="351" cy="2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Departemen     : 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E265A284-CECE-E470-55DE-0D0C83532087}"/>
              </a:ext>
            </a:extLst>
          </xdr:cNvPr>
          <xdr:cNvSpPr>
            <a:spLocks noChangeArrowheads="1"/>
          </xdr:cNvSpPr>
        </xdr:nvSpPr>
        <xdr:spPr bwMode="auto">
          <a:xfrm>
            <a:off x="801" y="212"/>
            <a:ext cx="351" cy="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800" b="0" i="0" strike="noStrike">
                <a:solidFill>
                  <a:srgbClr val="000000"/>
                </a:solidFill>
                <a:latin typeface="Arial"/>
                <a:cs typeface="Arial"/>
              </a:rPr>
              <a:t>Berlaku Efektif : 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3E4698B-3E74-DF70-ED44-B55F88F2338A}"/>
              </a:ext>
            </a:extLst>
          </xdr:cNvPr>
          <xdr:cNvSpPr>
            <a:spLocks noChangeArrowheads="1"/>
          </xdr:cNvSpPr>
        </xdr:nvSpPr>
        <xdr:spPr bwMode="auto">
          <a:xfrm>
            <a:off x="801" y="238"/>
            <a:ext cx="351" cy="2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Revisi               : 00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AA7C3-A14D-CC84-E0D9-D2535764DEE3}"/>
              </a:ext>
            </a:extLst>
          </xdr:cNvPr>
          <xdr:cNvSpPr>
            <a:spLocks noChangeArrowheads="1"/>
          </xdr:cNvSpPr>
        </xdr:nvSpPr>
        <xdr:spPr bwMode="auto">
          <a:xfrm>
            <a:off x="161" y="238"/>
            <a:ext cx="640" cy="5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36576" rIns="45720" bIns="36576" anchor="ctr" upright="1"/>
          <a:lstStyle/>
          <a:p>
            <a:pPr algn="ctr" rtl="1">
              <a:defRPr sz="1000"/>
            </a:pPr>
            <a:r>
              <a:rPr lang="en-US" sz="1800" b="0" i="0" strike="noStrike">
                <a:solidFill>
                  <a:srgbClr val="000000"/>
                </a:solidFill>
                <a:latin typeface="Bodoni MT Black"/>
              </a:rPr>
              <a:t>Harga Perkiraan</a:t>
            </a:r>
            <a:r>
              <a:rPr lang="en-US" sz="1800" b="0" i="0" strike="noStrike" baseline="0">
                <a:solidFill>
                  <a:srgbClr val="000000"/>
                </a:solidFill>
                <a:latin typeface="Bodoni MT Black"/>
              </a:rPr>
              <a:t> S</a:t>
            </a:r>
            <a:r>
              <a:rPr lang="en-US" sz="1800" b="0" i="0" strike="noStrike">
                <a:solidFill>
                  <a:srgbClr val="000000"/>
                </a:solidFill>
                <a:latin typeface="Bodoni MT Black"/>
              </a:rPr>
              <a:t>endiri (HPS)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7B0889E1-0041-15F9-0D6F-E1DED089544C}"/>
              </a:ext>
            </a:extLst>
          </xdr:cNvPr>
          <xdr:cNvSpPr>
            <a:spLocks noChangeArrowheads="1"/>
          </xdr:cNvSpPr>
        </xdr:nvSpPr>
        <xdr:spPr bwMode="auto">
          <a:xfrm>
            <a:off x="801" y="265"/>
            <a:ext cx="351" cy="2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1"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Halaman          : 1 dari 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972A-0F6B-4E2A-A2DE-183F7112F450}">
  <sheetPr>
    <tabColor rgb="FF92D050"/>
  </sheetPr>
  <dimension ref="B10:L254"/>
  <sheetViews>
    <sheetView showGridLines="0" topLeftCell="A12" zoomScale="64" zoomScaleNormal="95" workbookViewId="0">
      <selection activeCell="D59" sqref="D59"/>
    </sheetView>
  </sheetViews>
  <sheetFormatPr defaultRowHeight="13" x14ac:dyDescent="0.35"/>
  <cols>
    <col min="1" max="1" width="4.1796875" style="108" customWidth="1"/>
    <col min="2" max="2" width="9.26953125" style="109" bestFit="1" customWidth="1"/>
    <col min="3" max="3" width="35.54296875" style="108" customWidth="1"/>
    <col min="4" max="4" width="31.7265625" style="108" customWidth="1"/>
    <col min="5" max="5" width="9.26953125" style="108" bestFit="1" customWidth="1"/>
    <col min="6" max="6" width="8.7265625" style="108"/>
    <col min="7" max="7" width="18.7265625" style="110" customWidth="1"/>
    <col min="8" max="8" width="19.453125" style="111" bestFit="1" customWidth="1"/>
    <col min="9" max="9" width="23.26953125" style="108" customWidth="1"/>
    <col min="10" max="253" width="8.7265625" style="108"/>
    <col min="254" max="254" width="9.26953125" style="108" bestFit="1" customWidth="1"/>
    <col min="255" max="255" width="27.7265625" style="108" customWidth="1"/>
    <col min="256" max="256" width="30" style="108" bestFit="1" customWidth="1"/>
    <col min="257" max="257" width="9.26953125" style="108" bestFit="1" customWidth="1"/>
    <col min="258" max="258" width="8.7265625" style="108"/>
    <col min="259" max="259" width="16.453125" style="108" bestFit="1" customWidth="1"/>
    <col min="260" max="260" width="25.54296875" style="108" customWidth="1"/>
    <col min="261" max="261" width="7.81640625" style="108" customWidth="1"/>
    <col min="262" max="262" width="8.7265625" style="108"/>
    <col min="263" max="263" width="16.54296875" style="108" bestFit="1" customWidth="1"/>
    <col min="264" max="264" width="9.26953125" style="108" bestFit="1" customWidth="1"/>
    <col min="265" max="265" width="12.453125" style="108" bestFit="1" customWidth="1"/>
    <col min="266" max="509" width="8.7265625" style="108"/>
    <col min="510" max="510" width="9.26953125" style="108" bestFit="1" customWidth="1"/>
    <col min="511" max="511" width="27.7265625" style="108" customWidth="1"/>
    <col min="512" max="512" width="30" style="108" bestFit="1" customWidth="1"/>
    <col min="513" max="513" width="9.26953125" style="108" bestFit="1" customWidth="1"/>
    <col min="514" max="514" width="8.7265625" style="108"/>
    <col min="515" max="515" width="16.453125" style="108" bestFit="1" customWidth="1"/>
    <col min="516" max="516" width="25.54296875" style="108" customWidth="1"/>
    <col min="517" max="517" width="7.81640625" style="108" customWidth="1"/>
    <col min="518" max="518" width="8.7265625" style="108"/>
    <col min="519" max="519" width="16.54296875" style="108" bestFit="1" customWidth="1"/>
    <col min="520" max="520" width="9.26953125" style="108" bestFit="1" customWidth="1"/>
    <col min="521" max="521" width="12.453125" style="108" bestFit="1" customWidth="1"/>
    <col min="522" max="765" width="8.7265625" style="108"/>
    <col min="766" max="766" width="9.26953125" style="108" bestFit="1" customWidth="1"/>
    <col min="767" max="767" width="27.7265625" style="108" customWidth="1"/>
    <col min="768" max="768" width="30" style="108" bestFit="1" customWidth="1"/>
    <col min="769" max="769" width="9.26953125" style="108" bestFit="1" customWidth="1"/>
    <col min="770" max="770" width="8.7265625" style="108"/>
    <col min="771" max="771" width="16.453125" style="108" bestFit="1" customWidth="1"/>
    <col min="772" max="772" width="25.54296875" style="108" customWidth="1"/>
    <col min="773" max="773" width="7.81640625" style="108" customWidth="1"/>
    <col min="774" max="774" width="8.7265625" style="108"/>
    <col min="775" max="775" width="16.54296875" style="108" bestFit="1" customWidth="1"/>
    <col min="776" max="776" width="9.26953125" style="108" bestFit="1" customWidth="1"/>
    <col min="777" max="777" width="12.453125" style="108" bestFit="1" customWidth="1"/>
    <col min="778" max="1021" width="8.7265625" style="108"/>
    <col min="1022" max="1022" width="9.26953125" style="108" bestFit="1" customWidth="1"/>
    <col min="1023" max="1023" width="27.7265625" style="108" customWidth="1"/>
    <col min="1024" max="1024" width="30" style="108" bestFit="1" customWidth="1"/>
    <col min="1025" max="1025" width="9.26953125" style="108" bestFit="1" customWidth="1"/>
    <col min="1026" max="1026" width="8.7265625" style="108"/>
    <col min="1027" max="1027" width="16.453125" style="108" bestFit="1" customWidth="1"/>
    <col min="1028" max="1028" width="25.54296875" style="108" customWidth="1"/>
    <col min="1029" max="1029" width="7.81640625" style="108" customWidth="1"/>
    <col min="1030" max="1030" width="8.7265625" style="108"/>
    <col min="1031" max="1031" width="16.54296875" style="108" bestFit="1" customWidth="1"/>
    <col min="1032" max="1032" width="9.26953125" style="108" bestFit="1" customWidth="1"/>
    <col min="1033" max="1033" width="12.453125" style="108" bestFit="1" customWidth="1"/>
    <col min="1034" max="1277" width="8.7265625" style="108"/>
    <col min="1278" max="1278" width="9.26953125" style="108" bestFit="1" customWidth="1"/>
    <col min="1279" max="1279" width="27.7265625" style="108" customWidth="1"/>
    <col min="1280" max="1280" width="30" style="108" bestFit="1" customWidth="1"/>
    <col min="1281" max="1281" width="9.26953125" style="108" bestFit="1" customWidth="1"/>
    <col min="1282" max="1282" width="8.7265625" style="108"/>
    <col min="1283" max="1283" width="16.453125" style="108" bestFit="1" customWidth="1"/>
    <col min="1284" max="1284" width="25.54296875" style="108" customWidth="1"/>
    <col min="1285" max="1285" width="7.81640625" style="108" customWidth="1"/>
    <col min="1286" max="1286" width="8.7265625" style="108"/>
    <col min="1287" max="1287" width="16.54296875" style="108" bestFit="1" customWidth="1"/>
    <col min="1288" max="1288" width="9.26953125" style="108" bestFit="1" customWidth="1"/>
    <col min="1289" max="1289" width="12.453125" style="108" bestFit="1" customWidth="1"/>
    <col min="1290" max="1533" width="8.7265625" style="108"/>
    <col min="1534" max="1534" width="9.26953125" style="108" bestFit="1" customWidth="1"/>
    <col min="1535" max="1535" width="27.7265625" style="108" customWidth="1"/>
    <col min="1536" max="1536" width="30" style="108" bestFit="1" customWidth="1"/>
    <col min="1537" max="1537" width="9.26953125" style="108" bestFit="1" customWidth="1"/>
    <col min="1538" max="1538" width="8.7265625" style="108"/>
    <col min="1539" max="1539" width="16.453125" style="108" bestFit="1" customWidth="1"/>
    <col min="1540" max="1540" width="25.54296875" style="108" customWidth="1"/>
    <col min="1541" max="1541" width="7.81640625" style="108" customWidth="1"/>
    <col min="1542" max="1542" width="8.7265625" style="108"/>
    <col min="1543" max="1543" width="16.54296875" style="108" bestFit="1" customWidth="1"/>
    <col min="1544" max="1544" width="9.26953125" style="108" bestFit="1" customWidth="1"/>
    <col min="1545" max="1545" width="12.453125" style="108" bestFit="1" customWidth="1"/>
    <col min="1546" max="1789" width="8.7265625" style="108"/>
    <col min="1790" max="1790" width="9.26953125" style="108" bestFit="1" customWidth="1"/>
    <col min="1791" max="1791" width="27.7265625" style="108" customWidth="1"/>
    <col min="1792" max="1792" width="30" style="108" bestFit="1" customWidth="1"/>
    <col min="1793" max="1793" width="9.26953125" style="108" bestFit="1" customWidth="1"/>
    <col min="1794" max="1794" width="8.7265625" style="108"/>
    <col min="1795" max="1795" width="16.453125" style="108" bestFit="1" customWidth="1"/>
    <col min="1796" max="1796" width="25.54296875" style="108" customWidth="1"/>
    <col min="1797" max="1797" width="7.81640625" style="108" customWidth="1"/>
    <col min="1798" max="1798" width="8.7265625" style="108"/>
    <col min="1799" max="1799" width="16.54296875" style="108" bestFit="1" customWidth="1"/>
    <col min="1800" max="1800" width="9.26953125" style="108" bestFit="1" customWidth="1"/>
    <col min="1801" max="1801" width="12.453125" style="108" bestFit="1" customWidth="1"/>
    <col min="1802" max="2045" width="8.7265625" style="108"/>
    <col min="2046" max="2046" width="9.26953125" style="108" bestFit="1" customWidth="1"/>
    <col min="2047" max="2047" width="27.7265625" style="108" customWidth="1"/>
    <col min="2048" max="2048" width="30" style="108" bestFit="1" customWidth="1"/>
    <col min="2049" max="2049" width="9.26953125" style="108" bestFit="1" customWidth="1"/>
    <col min="2050" max="2050" width="8.7265625" style="108"/>
    <col min="2051" max="2051" width="16.453125" style="108" bestFit="1" customWidth="1"/>
    <col min="2052" max="2052" width="25.54296875" style="108" customWidth="1"/>
    <col min="2053" max="2053" width="7.81640625" style="108" customWidth="1"/>
    <col min="2054" max="2054" width="8.7265625" style="108"/>
    <col min="2055" max="2055" width="16.54296875" style="108" bestFit="1" customWidth="1"/>
    <col min="2056" max="2056" width="9.26953125" style="108" bestFit="1" customWidth="1"/>
    <col min="2057" max="2057" width="12.453125" style="108" bestFit="1" customWidth="1"/>
    <col min="2058" max="2301" width="8.7265625" style="108"/>
    <col min="2302" max="2302" width="9.26953125" style="108" bestFit="1" customWidth="1"/>
    <col min="2303" max="2303" width="27.7265625" style="108" customWidth="1"/>
    <col min="2304" max="2304" width="30" style="108" bestFit="1" customWidth="1"/>
    <col min="2305" max="2305" width="9.26953125" style="108" bestFit="1" customWidth="1"/>
    <col min="2306" max="2306" width="8.7265625" style="108"/>
    <col min="2307" max="2307" width="16.453125" style="108" bestFit="1" customWidth="1"/>
    <col min="2308" max="2308" width="25.54296875" style="108" customWidth="1"/>
    <col min="2309" max="2309" width="7.81640625" style="108" customWidth="1"/>
    <col min="2310" max="2310" width="8.7265625" style="108"/>
    <col min="2311" max="2311" width="16.54296875" style="108" bestFit="1" customWidth="1"/>
    <col min="2312" max="2312" width="9.26953125" style="108" bestFit="1" customWidth="1"/>
    <col min="2313" max="2313" width="12.453125" style="108" bestFit="1" customWidth="1"/>
    <col min="2314" max="2557" width="8.7265625" style="108"/>
    <col min="2558" max="2558" width="9.26953125" style="108" bestFit="1" customWidth="1"/>
    <col min="2559" max="2559" width="27.7265625" style="108" customWidth="1"/>
    <col min="2560" max="2560" width="30" style="108" bestFit="1" customWidth="1"/>
    <col min="2561" max="2561" width="9.26953125" style="108" bestFit="1" customWidth="1"/>
    <col min="2562" max="2562" width="8.7265625" style="108"/>
    <col min="2563" max="2563" width="16.453125" style="108" bestFit="1" customWidth="1"/>
    <col min="2564" max="2564" width="25.54296875" style="108" customWidth="1"/>
    <col min="2565" max="2565" width="7.81640625" style="108" customWidth="1"/>
    <col min="2566" max="2566" width="8.7265625" style="108"/>
    <col min="2567" max="2567" width="16.54296875" style="108" bestFit="1" customWidth="1"/>
    <col min="2568" max="2568" width="9.26953125" style="108" bestFit="1" customWidth="1"/>
    <col min="2569" max="2569" width="12.453125" style="108" bestFit="1" customWidth="1"/>
    <col min="2570" max="2813" width="8.7265625" style="108"/>
    <col min="2814" max="2814" width="9.26953125" style="108" bestFit="1" customWidth="1"/>
    <col min="2815" max="2815" width="27.7265625" style="108" customWidth="1"/>
    <col min="2816" max="2816" width="30" style="108" bestFit="1" customWidth="1"/>
    <col min="2817" max="2817" width="9.26953125" style="108" bestFit="1" customWidth="1"/>
    <col min="2818" max="2818" width="8.7265625" style="108"/>
    <col min="2819" max="2819" width="16.453125" style="108" bestFit="1" customWidth="1"/>
    <col min="2820" max="2820" width="25.54296875" style="108" customWidth="1"/>
    <col min="2821" max="2821" width="7.81640625" style="108" customWidth="1"/>
    <col min="2822" max="2822" width="8.7265625" style="108"/>
    <col min="2823" max="2823" width="16.54296875" style="108" bestFit="1" customWidth="1"/>
    <col min="2824" max="2824" width="9.26953125" style="108" bestFit="1" customWidth="1"/>
    <col min="2825" max="2825" width="12.453125" style="108" bestFit="1" customWidth="1"/>
    <col min="2826" max="3069" width="8.7265625" style="108"/>
    <col min="3070" max="3070" width="9.26953125" style="108" bestFit="1" customWidth="1"/>
    <col min="3071" max="3071" width="27.7265625" style="108" customWidth="1"/>
    <col min="3072" max="3072" width="30" style="108" bestFit="1" customWidth="1"/>
    <col min="3073" max="3073" width="9.26953125" style="108" bestFit="1" customWidth="1"/>
    <col min="3074" max="3074" width="8.7265625" style="108"/>
    <col min="3075" max="3075" width="16.453125" style="108" bestFit="1" customWidth="1"/>
    <col min="3076" max="3076" width="25.54296875" style="108" customWidth="1"/>
    <col min="3077" max="3077" width="7.81640625" style="108" customWidth="1"/>
    <col min="3078" max="3078" width="8.7265625" style="108"/>
    <col min="3079" max="3079" width="16.54296875" style="108" bestFit="1" customWidth="1"/>
    <col min="3080" max="3080" width="9.26953125" style="108" bestFit="1" customWidth="1"/>
    <col min="3081" max="3081" width="12.453125" style="108" bestFit="1" customWidth="1"/>
    <col min="3082" max="3325" width="8.7265625" style="108"/>
    <col min="3326" max="3326" width="9.26953125" style="108" bestFit="1" customWidth="1"/>
    <col min="3327" max="3327" width="27.7265625" style="108" customWidth="1"/>
    <col min="3328" max="3328" width="30" style="108" bestFit="1" customWidth="1"/>
    <col min="3329" max="3329" width="9.26953125" style="108" bestFit="1" customWidth="1"/>
    <col min="3330" max="3330" width="8.7265625" style="108"/>
    <col min="3331" max="3331" width="16.453125" style="108" bestFit="1" customWidth="1"/>
    <col min="3332" max="3332" width="25.54296875" style="108" customWidth="1"/>
    <col min="3333" max="3333" width="7.81640625" style="108" customWidth="1"/>
    <col min="3334" max="3334" width="8.7265625" style="108"/>
    <col min="3335" max="3335" width="16.54296875" style="108" bestFit="1" customWidth="1"/>
    <col min="3336" max="3336" width="9.26953125" style="108" bestFit="1" customWidth="1"/>
    <col min="3337" max="3337" width="12.453125" style="108" bestFit="1" customWidth="1"/>
    <col min="3338" max="3581" width="8.7265625" style="108"/>
    <col min="3582" max="3582" width="9.26953125" style="108" bestFit="1" customWidth="1"/>
    <col min="3583" max="3583" width="27.7265625" style="108" customWidth="1"/>
    <col min="3584" max="3584" width="30" style="108" bestFit="1" customWidth="1"/>
    <col min="3585" max="3585" width="9.26953125" style="108" bestFit="1" customWidth="1"/>
    <col min="3586" max="3586" width="8.7265625" style="108"/>
    <col min="3587" max="3587" width="16.453125" style="108" bestFit="1" customWidth="1"/>
    <col min="3588" max="3588" width="25.54296875" style="108" customWidth="1"/>
    <col min="3589" max="3589" width="7.81640625" style="108" customWidth="1"/>
    <col min="3590" max="3590" width="8.7265625" style="108"/>
    <col min="3591" max="3591" width="16.54296875" style="108" bestFit="1" customWidth="1"/>
    <col min="3592" max="3592" width="9.26953125" style="108" bestFit="1" customWidth="1"/>
    <col min="3593" max="3593" width="12.453125" style="108" bestFit="1" customWidth="1"/>
    <col min="3594" max="3837" width="8.7265625" style="108"/>
    <col min="3838" max="3838" width="9.26953125" style="108" bestFit="1" customWidth="1"/>
    <col min="3839" max="3839" width="27.7265625" style="108" customWidth="1"/>
    <col min="3840" max="3840" width="30" style="108" bestFit="1" customWidth="1"/>
    <col min="3841" max="3841" width="9.26953125" style="108" bestFit="1" customWidth="1"/>
    <col min="3842" max="3842" width="8.7265625" style="108"/>
    <col min="3843" max="3843" width="16.453125" style="108" bestFit="1" customWidth="1"/>
    <col min="3844" max="3844" width="25.54296875" style="108" customWidth="1"/>
    <col min="3845" max="3845" width="7.81640625" style="108" customWidth="1"/>
    <col min="3846" max="3846" width="8.7265625" style="108"/>
    <col min="3847" max="3847" width="16.54296875" style="108" bestFit="1" customWidth="1"/>
    <col min="3848" max="3848" width="9.26953125" style="108" bestFit="1" customWidth="1"/>
    <col min="3849" max="3849" width="12.453125" style="108" bestFit="1" customWidth="1"/>
    <col min="3850" max="4093" width="8.7265625" style="108"/>
    <col min="4094" max="4094" width="9.26953125" style="108" bestFit="1" customWidth="1"/>
    <col min="4095" max="4095" width="27.7265625" style="108" customWidth="1"/>
    <col min="4096" max="4096" width="30" style="108" bestFit="1" customWidth="1"/>
    <col min="4097" max="4097" width="9.26953125" style="108" bestFit="1" customWidth="1"/>
    <col min="4098" max="4098" width="8.7265625" style="108"/>
    <col min="4099" max="4099" width="16.453125" style="108" bestFit="1" customWidth="1"/>
    <col min="4100" max="4100" width="25.54296875" style="108" customWidth="1"/>
    <col min="4101" max="4101" width="7.81640625" style="108" customWidth="1"/>
    <col min="4102" max="4102" width="8.7265625" style="108"/>
    <col min="4103" max="4103" width="16.54296875" style="108" bestFit="1" customWidth="1"/>
    <col min="4104" max="4104" width="9.26953125" style="108" bestFit="1" customWidth="1"/>
    <col min="4105" max="4105" width="12.453125" style="108" bestFit="1" customWidth="1"/>
    <col min="4106" max="4349" width="8.7265625" style="108"/>
    <col min="4350" max="4350" width="9.26953125" style="108" bestFit="1" customWidth="1"/>
    <col min="4351" max="4351" width="27.7265625" style="108" customWidth="1"/>
    <col min="4352" max="4352" width="30" style="108" bestFit="1" customWidth="1"/>
    <col min="4353" max="4353" width="9.26953125" style="108" bestFit="1" customWidth="1"/>
    <col min="4354" max="4354" width="8.7265625" style="108"/>
    <col min="4355" max="4355" width="16.453125" style="108" bestFit="1" customWidth="1"/>
    <col min="4356" max="4356" width="25.54296875" style="108" customWidth="1"/>
    <col min="4357" max="4357" width="7.81640625" style="108" customWidth="1"/>
    <col min="4358" max="4358" width="8.7265625" style="108"/>
    <col min="4359" max="4359" width="16.54296875" style="108" bestFit="1" customWidth="1"/>
    <col min="4360" max="4360" width="9.26953125" style="108" bestFit="1" customWidth="1"/>
    <col min="4361" max="4361" width="12.453125" style="108" bestFit="1" customWidth="1"/>
    <col min="4362" max="4605" width="8.7265625" style="108"/>
    <col min="4606" max="4606" width="9.26953125" style="108" bestFit="1" customWidth="1"/>
    <col min="4607" max="4607" width="27.7265625" style="108" customWidth="1"/>
    <col min="4608" max="4608" width="30" style="108" bestFit="1" customWidth="1"/>
    <col min="4609" max="4609" width="9.26953125" style="108" bestFit="1" customWidth="1"/>
    <col min="4610" max="4610" width="8.7265625" style="108"/>
    <col min="4611" max="4611" width="16.453125" style="108" bestFit="1" customWidth="1"/>
    <col min="4612" max="4612" width="25.54296875" style="108" customWidth="1"/>
    <col min="4613" max="4613" width="7.81640625" style="108" customWidth="1"/>
    <col min="4614" max="4614" width="8.7265625" style="108"/>
    <col min="4615" max="4615" width="16.54296875" style="108" bestFit="1" customWidth="1"/>
    <col min="4616" max="4616" width="9.26953125" style="108" bestFit="1" customWidth="1"/>
    <col min="4617" max="4617" width="12.453125" style="108" bestFit="1" customWidth="1"/>
    <col min="4618" max="4861" width="8.7265625" style="108"/>
    <col min="4862" max="4862" width="9.26953125" style="108" bestFit="1" customWidth="1"/>
    <col min="4863" max="4863" width="27.7265625" style="108" customWidth="1"/>
    <col min="4864" max="4864" width="30" style="108" bestFit="1" customWidth="1"/>
    <col min="4865" max="4865" width="9.26953125" style="108" bestFit="1" customWidth="1"/>
    <col min="4866" max="4866" width="8.7265625" style="108"/>
    <col min="4867" max="4867" width="16.453125" style="108" bestFit="1" customWidth="1"/>
    <col min="4868" max="4868" width="25.54296875" style="108" customWidth="1"/>
    <col min="4869" max="4869" width="7.81640625" style="108" customWidth="1"/>
    <col min="4870" max="4870" width="8.7265625" style="108"/>
    <col min="4871" max="4871" width="16.54296875" style="108" bestFit="1" customWidth="1"/>
    <col min="4872" max="4872" width="9.26953125" style="108" bestFit="1" customWidth="1"/>
    <col min="4873" max="4873" width="12.453125" style="108" bestFit="1" customWidth="1"/>
    <col min="4874" max="5117" width="8.7265625" style="108"/>
    <col min="5118" max="5118" width="9.26953125" style="108" bestFit="1" customWidth="1"/>
    <col min="5119" max="5119" width="27.7265625" style="108" customWidth="1"/>
    <col min="5120" max="5120" width="30" style="108" bestFit="1" customWidth="1"/>
    <col min="5121" max="5121" width="9.26953125" style="108" bestFit="1" customWidth="1"/>
    <col min="5122" max="5122" width="8.7265625" style="108"/>
    <col min="5123" max="5123" width="16.453125" style="108" bestFit="1" customWidth="1"/>
    <col min="5124" max="5124" width="25.54296875" style="108" customWidth="1"/>
    <col min="5125" max="5125" width="7.81640625" style="108" customWidth="1"/>
    <col min="5126" max="5126" width="8.7265625" style="108"/>
    <col min="5127" max="5127" width="16.54296875" style="108" bestFit="1" customWidth="1"/>
    <col min="5128" max="5128" width="9.26953125" style="108" bestFit="1" customWidth="1"/>
    <col min="5129" max="5129" width="12.453125" style="108" bestFit="1" customWidth="1"/>
    <col min="5130" max="5373" width="8.7265625" style="108"/>
    <col min="5374" max="5374" width="9.26953125" style="108" bestFit="1" customWidth="1"/>
    <col min="5375" max="5375" width="27.7265625" style="108" customWidth="1"/>
    <col min="5376" max="5376" width="30" style="108" bestFit="1" customWidth="1"/>
    <col min="5377" max="5377" width="9.26953125" style="108" bestFit="1" customWidth="1"/>
    <col min="5378" max="5378" width="8.7265625" style="108"/>
    <col min="5379" max="5379" width="16.453125" style="108" bestFit="1" customWidth="1"/>
    <col min="5380" max="5380" width="25.54296875" style="108" customWidth="1"/>
    <col min="5381" max="5381" width="7.81640625" style="108" customWidth="1"/>
    <col min="5382" max="5382" width="8.7265625" style="108"/>
    <col min="5383" max="5383" width="16.54296875" style="108" bestFit="1" customWidth="1"/>
    <col min="5384" max="5384" width="9.26953125" style="108" bestFit="1" customWidth="1"/>
    <col min="5385" max="5385" width="12.453125" style="108" bestFit="1" customWidth="1"/>
    <col min="5386" max="5629" width="8.7265625" style="108"/>
    <col min="5630" max="5630" width="9.26953125" style="108" bestFit="1" customWidth="1"/>
    <col min="5631" max="5631" width="27.7265625" style="108" customWidth="1"/>
    <col min="5632" max="5632" width="30" style="108" bestFit="1" customWidth="1"/>
    <col min="5633" max="5633" width="9.26953125" style="108" bestFit="1" customWidth="1"/>
    <col min="5634" max="5634" width="8.7265625" style="108"/>
    <col min="5635" max="5635" width="16.453125" style="108" bestFit="1" customWidth="1"/>
    <col min="5636" max="5636" width="25.54296875" style="108" customWidth="1"/>
    <col min="5637" max="5637" width="7.81640625" style="108" customWidth="1"/>
    <col min="5638" max="5638" width="8.7265625" style="108"/>
    <col min="5639" max="5639" width="16.54296875" style="108" bestFit="1" customWidth="1"/>
    <col min="5640" max="5640" width="9.26953125" style="108" bestFit="1" customWidth="1"/>
    <col min="5641" max="5641" width="12.453125" style="108" bestFit="1" customWidth="1"/>
    <col min="5642" max="5885" width="8.7265625" style="108"/>
    <col min="5886" max="5886" width="9.26953125" style="108" bestFit="1" customWidth="1"/>
    <col min="5887" max="5887" width="27.7265625" style="108" customWidth="1"/>
    <col min="5888" max="5888" width="30" style="108" bestFit="1" customWidth="1"/>
    <col min="5889" max="5889" width="9.26953125" style="108" bestFit="1" customWidth="1"/>
    <col min="5890" max="5890" width="8.7265625" style="108"/>
    <col min="5891" max="5891" width="16.453125" style="108" bestFit="1" customWidth="1"/>
    <col min="5892" max="5892" width="25.54296875" style="108" customWidth="1"/>
    <col min="5893" max="5893" width="7.81640625" style="108" customWidth="1"/>
    <col min="5894" max="5894" width="8.7265625" style="108"/>
    <col min="5895" max="5895" width="16.54296875" style="108" bestFit="1" customWidth="1"/>
    <col min="5896" max="5896" width="9.26953125" style="108" bestFit="1" customWidth="1"/>
    <col min="5897" max="5897" width="12.453125" style="108" bestFit="1" customWidth="1"/>
    <col min="5898" max="6141" width="8.7265625" style="108"/>
    <col min="6142" max="6142" width="9.26953125" style="108" bestFit="1" customWidth="1"/>
    <col min="6143" max="6143" width="27.7265625" style="108" customWidth="1"/>
    <col min="6144" max="6144" width="30" style="108" bestFit="1" customWidth="1"/>
    <col min="6145" max="6145" width="9.26953125" style="108" bestFit="1" customWidth="1"/>
    <col min="6146" max="6146" width="8.7265625" style="108"/>
    <col min="6147" max="6147" width="16.453125" style="108" bestFit="1" customWidth="1"/>
    <col min="6148" max="6148" width="25.54296875" style="108" customWidth="1"/>
    <col min="6149" max="6149" width="7.81640625" style="108" customWidth="1"/>
    <col min="6150" max="6150" width="8.7265625" style="108"/>
    <col min="6151" max="6151" width="16.54296875" style="108" bestFit="1" customWidth="1"/>
    <col min="6152" max="6152" width="9.26953125" style="108" bestFit="1" customWidth="1"/>
    <col min="6153" max="6153" width="12.453125" style="108" bestFit="1" customWidth="1"/>
    <col min="6154" max="6397" width="8.7265625" style="108"/>
    <col min="6398" max="6398" width="9.26953125" style="108" bestFit="1" customWidth="1"/>
    <col min="6399" max="6399" width="27.7265625" style="108" customWidth="1"/>
    <col min="6400" max="6400" width="30" style="108" bestFit="1" customWidth="1"/>
    <col min="6401" max="6401" width="9.26953125" style="108" bestFit="1" customWidth="1"/>
    <col min="6402" max="6402" width="8.7265625" style="108"/>
    <col min="6403" max="6403" width="16.453125" style="108" bestFit="1" customWidth="1"/>
    <col min="6404" max="6404" width="25.54296875" style="108" customWidth="1"/>
    <col min="6405" max="6405" width="7.81640625" style="108" customWidth="1"/>
    <col min="6406" max="6406" width="8.7265625" style="108"/>
    <col min="6407" max="6407" width="16.54296875" style="108" bestFit="1" customWidth="1"/>
    <col min="6408" max="6408" width="9.26953125" style="108" bestFit="1" customWidth="1"/>
    <col min="6409" max="6409" width="12.453125" style="108" bestFit="1" customWidth="1"/>
    <col min="6410" max="6653" width="8.7265625" style="108"/>
    <col min="6654" max="6654" width="9.26953125" style="108" bestFit="1" customWidth="1"/>
    <col min="6655" max="6655" width="27.7265625" style="108" customWidth="1"/>
    <col min="6656" max="6656" width="30" style="108" bestFit="1" customWidth="1"/>
    <col min="6657" max="6657" width="9.26953125" style="108" bestFit="1" customWidth="1"/>
    <col min="6658" max="6658" width="8.7265625" style="108"/>
    <col min="6659" max="6659" width="16.453125" style="108" bestFit="1" customWidth="1"/>
    <col min="6660" max="6660" width="25.54296875" style="108" customWidth="1"/>
    <col min="6661" max="6661" width="7.81640625" style="108" customWidth="1"/>
    <col min="6662" max="6662" width="8.7265625" style="108"/>
    <col min="6663" max="6663" width="16.54296875" style="108" bestFit="1" customWidth="1"/>
    <col min="6664" max="6664" width="9.26953125" style="108" bestFit="1" customWidth="1"/>
    <col min="6665" max="6665" width="12.453125" style="108" bestFit="1" customWidth="1"/>
    <col min="6666" max="6909" width="8.7265625" style="108"/>
    <col min="6910" max="6910" width="9.26953125" style="108" bestFit="1" customWidth="1"/>
    <col min="6911" max="6911" width="27.7265625" style="108" customWidth="1"/>
    <col min="6912" max="6912" width="30" style="108" bestFit="1" customWidth="1"/>
    <col min="6913" max="6913" width="9.26953125" style="108" bestFit="1" customWidth="1"/>
    <col min="6914" max="6914" width="8.7265625" style="108"/>
    <col min="6915" max="6915" width="16.453125" style="108" bestFit="1" customWidth="1"/>
    <col min="6916" max="6916" width="25.54296875" style="108" customWidth="1"/>
    <col min="6917" max="6917" width="7.81640625" style="108" customWidth="1"/>
    <col min="6918" max="6918" width="8.7265625" style="108"/>
    <col min="6919" max="6919" width="16.54296875" style="108" bestFit="1" customWidth="1"/>
    <col min="6920" max="6920" width="9.26953125" style="108" bestFit="1" customWidth="1"/>
    <col min="6921" max="6921" width="12.453125" style="108" bestFit="1" customWidth="1"/>
    <col min="6922" max="7165" width="8.7265625" style="108"/>
    <col min="7166" max="7166" width="9.26953125" style="108" bestFit="1" customWidth="1"/>
    <col min="7167" max="7167" width="27.7265625" style="108" customWidth="1"/>
    <col min="7168" max="7168" width="30" style="108" bestFit="1" customWidth="1"/>
    <col min="7169" max="7169" width="9.26953125" style="108" bestFit="1" customWidth="1"/>
    <col min="7170" max="7170" width="8.7265625" style="108"/>
    <col min="7171" max="7171" width="16.453125" style="108" bestFit="1" customWidth="1"/>
    <col min="7172" max="7172" width="25.54296875" style="108" customWidth="1"/>
    <col min="7173" max="7173" width="7.81640625" style="108" customWidth="1"/>
    <col min="7174" max="7174" width="8.7265625" style="108"/>
    <col min="7175" max="7175" width="16.54296875" style="108" bestFit="1" customWidth="1"/>
    <col min="7176" max="7176" width="9.26953125" style="108" bestFit="1" customWidth="1"/>
    <col min="7177" max="7177" width="12.453125" style="108" bestFit="1" customWidth="1"/>
    <col min="7178" max="7421" width="8.7265625" style="108"/>
    <col min="7422" max="7422" width="9.26953125" style="108" bestFit="1" customWidth="1"/>
    <col min="7423" max="7423" width="27.7265625" style="108" customWidth="1"/>
    <col min="7424" max="7424" width="30" style="108" bestFit="1" customWidth="1"/>
    <col min="7425" max="7425" width="9.26953125" style="108" bestFit="1" customWidth="1"/>
    <col min="7426" max="7426" width="8.7265625" style="108"/>
    <col min="7427" max="7427" width="16.453125" style="108" bestFit="1" customWidth="1"/>
    <col min="7428" max="7428" width="25.54296875" style="108" customWidth="1"/>
    <col min="7429" max="7429" width="7.81640625" style="108" customWidth="1"/>
    <col min="7430" max="7430" width="8.7265625" style="108"/>
    <col min="7431" max="7431" width="16.54296875" style="108" bestFit="1" customWidth="1"/>
    <col min="7432" max="7432" width="9.26953125" style="108" bestFit="1" customWidth="1"/>
    <col min="7433" max="7433" width="12.453125" style="108" bestFit="1" customWidth="1"/>
    <col min="7434" max="7677" width="8.7265625" style="108"/>
    <col min="7678" max="7678" width="9.26953125" style="108" bestFit="1" customWidth="1"/>
    <col min="7679" max="7679" width="27.7265625" style="108" customWidth="1"/>
    <col min="7680" max="7680" width="30" style="108" bestFit="1" customWidth="1"/>
    <col min="7681" max="7681" width="9.26953125" style="108" bestFit="1" customWidth="1"/>
    <col min="7682" max="7682" width="8.7265625" style="108"/>
    <col min="7683" max="7683" width="16.453125" style="108" bestFit="1" customWidth="1"/>
    <col min="7684" max="7684" width="25.54296875" style="108" customWidth="1"/>
    <col min="7685" max="7685" width="7.81640625" style="108" customWidth="1"/>
    <col min="7686" max="7686" width="8.7265625" style="108"/>
    <col min="7687" max="7687" width="16.54296875" style="108" bestFit="1" customWidth="1"/>
    <col min="7688" max="7688" width="9.26953125" style="108" bestFit="1" customWidth="1"/>
    <col min="7689" max="7689" width="12.453125" style="108" bestFit="1" customWidth="1"/>
    <col min="7690" max="7933" width="8.7265625" style="108"/>
    <col min="7934" max="7934" width="9.26953125" style="108" bestFit="1" customWidth="1"/>
    <col min="7935" max="7935" width="27.7265625" style="108" customWidth="1"/>
    <col min="7936" max="7936" width="30" style="108" bestFit="1" customWidth="1"/>
    <col min="7937" max="7937" width="9.26953125" style="108" bestFit="1" customWidth="1"/>
    <col min="7938" max="7938" width="8.7265625" style="108"/>
    <col min="7939" max="7939" width="16.453125" style="108" bestFit="1" customWidth="1"/>
    <col min="7940" max="7940" width="25.54296875" style="108" customWidth="1"/>
    <col min="7941" max="7941" width="7.81640625" style="108" customWidth="1"/>
    <col min="7942" max="7942" width="8.7265625" style="108"/>
    <col min="7943" max="7943" width="16.54296875" style="108" bestFit="1" customWidth="1"/>
    <col min="7944" max="7944" width="9.26953125" style="108" bestFit="1" customWidth="1"/>
    <col min="7945" max="7945" width="12.453125" style="108" bestFit="1" customWidth="1"/>
    <col min="7946" max="8189" width="8.7265625" style="108"/>
    <col min="8190" max="8190" width="9.26953125" style="108" bestFit="1" customWidth="1"/>
    <col min="8191" max="8191" width="27.7265625" style="108" customWidth="1"/>
    <col min="8192" max="8192" width="30" style="108" bestFit="1" customWidth="1"/>
    <col min="8193" max="8193" width="9.26953125" style="108" bestFit="1" customWidth="1"/>
    <col min="8194" max="8194" width="8.7265625" style="108"/>
    <col min="8195" max="8195" width="16.453125" style="108" bestFit="1" customWidth="1"/>
    <col min="8196" max="8196" width="25.54296875" style="108" customWidth="1"/>
    <col min="8197" max="8197" width="7.81640625" style="108" customWidth="1"/>
    <col min="8198" max="8198" width="8.7265625" style="108"/>
    <col min="8199" max="8199" width="16.54296875" style="108" bestFit="1" customWidth="1"/>
    <col min="8200" max="8200" width="9.26953125" style="108" bestFit="1" customWidth="1"/>
    <col min="8201" max="8201" width="12.453125" style="108" bestFit="1" customWidth="1"/>
    <col min="8202" max="8445" width="8.7265625" style="108"/>
    <col min="8446" max="8446" width="9.26953125" style="108" bestFit="1" customWidth="1"/>
    <col min="8447" max="8447" width="27.7265625" style="108" customWidth="1"/>
    <col min="8448" max="8448" width="30" style="108" bestFit="1" customWidth="1"/>
    <col min="8449" max="8449" width="9.26953125" style="108" bestFit="1" customWidth="1"/>
    <col min="8450" max="8450" width="8.7265625" style="108"/>
    <col min="8451" max="8451" width="16.453125" style="108" bestFit="1" customWidth="1"/>
    <col min="8452" max="8452" width="25.54296875" style="108" customWidth="1"/>
    <col min="8453" max="8453" width="7.81640625" style="108" customWidth="1"/>
    <col min="8454" max="8454" width="8.7265625" style="108"/>
    <col min="8455" max="8455" width="16.54296875" style="108" bestFit="1" customWidth="1"/>
    <col min="8456" max="8456" width="9.26953125" style="108" bestFit="1" customWidth="1"/>
    <col min="8457" max="8457" width="12.453125" style="108" bestFit="1" customWidth="1"/>
    <col min="8458" max="8701" width="8.7265625" style="108"/>
    <col min="8702" max="8702" width="9.26953125" style="108" bestFit="1" customWidth="1"/>
    <col min="8703" max="8703" width="27.7265625" style="108" customWidth="1"/>
    <col min="8704" max="8704" width="30" style="108" bestFit="1" customWidth="1"/>
    <col min="8705" max="8705" width="9.26953125" style="108" bestFit="1" customWidth="1"/>
    <col min="8706" max="8706" width="8.7265625" style="108"/>
    <col min="8707" max="8707" width="16.453125" style="108" bestFit="1" customWidth="1"/>
    <col min="8708" max="8708" width="25.54296875" style="108" customWidth="1"/>
    <col min="8709" max="8709" width="7.81640625" style="108" customWidth="1"/>
    <col min="8710" max="8710" width="8.7265625" style="108"/>
    <col min="8711" max="8711" width="16.54296875" style="108" bestFit="1" customWidth="1"/>
    <col min="8712" max="8712" width="9.26953125" style="108" bestFit="1" customWidth="1"/>
    <col min="8713" max="8713" width="12.453125" style="108" bestFit="1" customWidth="1"/>
    <col min="8714" max="8957" width="8.7265625" style="108"/>
    <col min="8958" max="8958" width="9.26953125" style="108" bestFit="1" customWidth="1"/>
    <col min="8959" max="8959" width="27.7265625" style="108" customWidth="1"/>
    <col min="8960" max="8960" width="30" style="108" bestFit="1" customWidth="1"/>
    <col min="8961" max="8961" width="9.26953125" style="108" bestFit="1" customWidth="1"/>
    <col min="8962" max="8962" width="8.7265625" style="108"/>
    <col min="8963" max="8963" width="16.453125" style="108" bestFit="1" customWidth="1"/>
    <col min="8964" max="8964" width="25.54296875" style="108" customWidth="1"/>
    <col min="8965" max="8965" width="7.81640625" style="108" customWidth="1"/>
    <col min="8966" max="8966" width="8.7265625" style="108"/>
    <col min="8967" max="8967" width="16.54296875" style="108" bestFit="1" customWidth="1"/>
    <col min="8968" max="8968" width="9.26953125" style="108" bestFit="1" customWidth="1"/>
    <col min="8969" max="8969" width="12.453125" style="108" bestFit="1" customWidth="1"/>
    <col min="8970" max="9213" width="8.7265625" style="108"/>
    <col min="9214" max="9214" width="9.26953125" style="108" bestFit="1" customWidth="1"/>
    <col min="9215" max="9215" width="27.7265625" style="108" customWidth="1"/>
    <col min="9216" max="9216" width="30" style="108" bestFit="1" customWidth="1"/>
    <col min="9217" max="9217" width="9.26953125" style="108" bestFit="1" customWidth="1"/>
    <col min="9218" max="9218" width="8.7265625" style="108"/>
    <col min="9219" max="9219" width="16.453125" style="108" bestFit="1" customWidth="1"/>
    <col min="9220" max="9220" width="25.54296875" style="108" customWidth="1"/>
    <col min="9221" max="9221" width="7.81640625" style="108" customWidth="1"/>
    <col min="9222" max="9222" width="8.7265625" style="108"/>
    <col min="9223" max="9223" width="16.54296875" style="108" bestFit="1" customWidth="1"/>
    <col min="9224" max="9224" width="9.26953125" style="108" bestFit="1" customWidth="1"/>
    <col min="9225" max="9225" width="12.453125" style="108" bestFit="1" customWidth="1"/>
    <col min="9226" max="9469" width="8.7265625" style="108"/>
    <col min="9470" max="9470" width="9.26953125" style="108" bestFit="1" customWidth="1"/>
    <col min="9471" max="9471" width="27.7265625" style="108" customWidth="1"/>
    <col min="9472" max="9472" width="30" style="108" bestFit="1" customWidth="1"/>
    <col min="9473" max="9473" width="9.26953125" style="108" bestFit="1" customWidth="1"/>
    <col min="9474" max="9474" width="8.7265625" style="108"/>
    <col min="9475" max="9475" width="16.453125" style="108" bestFit="1" customWidth="1"/>
    <col min="9476" max="9476" width="25.54296875" style="108" customWidth="1"/>
    <col min="9477" max="9477" width="7.81640625" style="108" customWidth="1"/>
    <col min="9478" max="9478" width="8.7265625" style="108"/>
    <col min="9479" max="9479" width="16.54296875" style="108" bestFit="1" customWidth="1"/>
    <col min="9480" max="9480" width="9.26953125" style="108" bestFit="1" customWidth="1"/>
    <col min="9481" max="9481" width="12.453125" style="108" bestFit="1" customWidth="1"/>
    <col min="9482" max="9725" width="8.7265625" style="108"/>
    <col min="9726" max="9726" width="9.26953125" style="108" bestFit="1" customWidth="1"/>
    <col min="9727" max="9727" width="27.7265625" style="108" customWidth="1"/>
    <col min="9728" max="9728" width="30" style="108" bestFit="1" customWidth="1"/>
    <col min="9729" max="9729" width="9.26953125" style="108" bestFit="1" customWidth="1"/>
    <col min="9730" max="9730" width="8.7265625" style="108"/>
    <col min="9731" max="9731" width="16.453125" style="108" bestFit="1" customWidth="1"/>
    <col min="9732" max="9732" width="25.54296875" style="108" customWidth="1"/>
    <col min="9733" max="9733" width="7.81640625" style="108" customWidth="1"/>
    <col min="9734" max="9734" width="8.7265625" style="108"/>
    <col min="9735" max="9735" width="16.54296875" style="108" bestFit="1" customWidth="1"/>
    <col min="9736" max="9736" width="9.26953125" style="108" bestFit="1" customWidth="1"/>
    <col min="9737" max="9737" width="12.453125" style="108" bestFit="1" customWidth="1"/>
    <col min="9738" max="9981" width="8.7265625" style="108"/>
    <col min="9982" max="9982" width="9.26953125" style="108" bestFit="1" customWidth="1"/>
    <col min="9983" max="9983" width="27.7265625" style="108" customWidth="1"/>
    <col min="9984" max="9984" width="30" style="108" bestFit="1" customWidth="1"/>
    <col min="9985" max="9985" width="9.26953125" style="108" bestFit="1" customWidth="1"/>
    <col min="9986" max="9986" width="8.7265625" style="108"/>
    <col min="9987" max="9987" width="16.453125" style="108" bestFit="1" customWidth="1"/>
    <col min="9988" max="9988" width="25.54296875" style="108" customWidth="1"/>
    <col min="9989" max="9989" width="7.81640625" style="108" customWidth="1"/>
    <col min="9990" max="9990" width="8.7265625" style="108"/>
    <col min="9991" max="9991" width="16.54296875" style="108" bestFit="1" customWidth="1"/>
    <col min="9992" max="9992" width="9.26953125" style="108" bestFit="1" customWidth="1"/>
    <col min="9993" max="9993" width="12.453125" style="108" bestFit="1" customWidth="1"/>
    <col min="9994" max="10237" width="8.7265625" style="108"/>
    <col min="10238" max="10238" width="9.26953125" style="108" bestFit="1" customWidth="1"/>
    <col min="10239" max="10239" width="27.7265625" style="108" customWidth="1"/>
    <col min="10240" max="10240" width="30" style="108" bestFit="1" customWidth="1"/>
    <col min="10241" max="10241" width="9.26953125" style="108" bestFit="1" customWidth="1"/>
    <col min="10242" max="10242" width="8.7265625" style="108"/>
    <col min="10243" max="10243" width="16.453125" style="108" bestFit="1" customWidth="1"/>
    <col min="10244" max="10244" width="25.54296875" style="108" customWidth="1"/>
    <col min="10245" max="10245" width="7.81640625" style="108" customWidth="1"/>
    <col min="10246" max="10246" width="8.7265625" style="108"/>
    <col min="10247" max="10247" width="16.54296875" style="108" bestFit="1" customWidth="1"/>
    <col min="10248" max="10248" width="9.26953125" style="108" bestFit="1" customWidth="1"/>
    <col min="10249" max="10249" width="12.453125" style="108" bestFit="1" customWidth="1"/>
    <col min="10250" max="10493" width="8.7265625" style="108"/>
    <col min="10494" max="10494" width="9.26953125" style="108" bestFit="1" customWidth="1"/>
    <col min="10495" max="10495" width="27.7265625" style="108" customWidth="1"/>
    <col min="10496" max="10496" width="30" style="108" bestFit="1" customWidth="1"/>
    <col min="10497" max="10497" width="9.26953125" style="108" bestFit="1" customWidth="1"/>
    <col min="10498" max="10498" width="8.7265625" style="108"/>
    <col min="10499" max="10499" width="16.453125" style="108" bestFit="1" customWidth="1"/>
    <col min="10500" max="10500" width="25.54296875" style="108" customWidth="1"/>
    <col min="10501" max="10501" width="7.81640625" style="108" customWidth="1"/>
    <col min="10502" max="10502" width="8.7265625" style="108"/>
    <col min="10503" max="10503" width="16.54296875" style="108" bestFit="1" customWidth="1"/>
    <col min="10504" max="10504" width="9.26953125" style="108" bestFit="1" customWidth="1"/>
    <col min="10505" max="10505" width="12.453125" style="108" bestFit="1" customWidth="1"/>
    <col min="10506" max="10749" width="8.7265625" style="108"/>
    <col min="10750" max="10750" width="9.26953125" style="108" bestFit="1" customWidth="1"/>
    <col min="10751" max="10751" width="27.7265625" style="108" customWidth="1"/>
    <col min="10752" max="10752" width="30" style="108" bestFit="1" customWidth="1"/>
    <col min="10753" max="10753" width="9.26953125" style="108" bestFit="1" customWidth="1"/>
    <col min="10754" max="10754" width="8.7265625" style="108"/>
    <col min="10755" max="10755" width="16.453125" style="108" bestFit="1" customWidth="1"/>
    <col min="10756" max="10756" width="25.54296875" style="108" customWidth="1"/>
    <col min="10757" max="10757" width="7.81640625" style="108" customWidth="1"/>
    <col min="10758" max="10758" width="8.7265625" style="108"/>
    <col min="10759" max="10759" width="16.54296875" style="108" bestFit="1" customWidth="1"/>
    <col min="10760" max="10760" width="9.26953125" style="108" bestFit="1" customWidth="1"/>
    <col min="10761" max="10761" width="12.453125" style="108" bestFit="1" customWidth="1"/>
    <col min="10762" max="11005" width="8.7265625" style="108"/>
    <col min="11006" max="11006" width="9.26953125" style="108" bestFit="1" customWidth="1"/>
    <col min="11007" max="11007" width="27.7265625" style="108" customWidth="1"/>
    <col min="11008" max="11008" width="30" style="108" bestFit="1" customWidth="1"/>
    <col min="11009" max="11009" width="9.26953125" style="108" bestFit="1" customWidth="1"/>
    <col min="11010" max="11010" width="8.7265625" style="108"/>
    <col min="11011" max="11011" width="16.453125" style="108" bestFit="1" customWidth="1"/>
    <col min="11012" max="11012" width="25.54296875" style="108" customWidth="1"/>
    <col min="11013" max="11013" width="7.81640625" style="108" customWidth="1"/>
    <col min="11014" max="11014" width="8.7265625" style="108"/>
    <col min="11015" max="11015" width="16.54296875" style="108" bestFit="1" customWidth="1"/>
    <col min="11016" max="11016" width="9.26953125" style="108" bestFit="1" customWidth="1"/>
    <col min="11017" max="11017" width="12.453125" style="108" bestFit="1" customWidth="1"/>
    <col min="11018" max="11261" width="8.7265625" style="108"/>
    <col min="11262" max="11262" width="9.26953125" style="108" bestFit="1" customWidth="1"/>
    <col min="11263" max="11263" width="27.7265625" style="108" customWidth="1"/>
    <col min="11264" max="11264" width="30" style="108" bestFit="1" customWidth="1"/>
    <col min="11265" max="11265" width="9.26953125" style="108" bestFit="1" customWidth="1"/>
    <col min="11266" max="11266" width="8.7265625" style="108"/>
    <col min="11267" max="11267" width="16.453125" style="108" bestFit="1" customWidth="1"/>
    <col min="11268" max="11268" width="25.54296875" style="108" customWidth="1"/>
    <col min="11269" max="11269" width="7.81640625" style="108" customWidth="1"/>
    <col min="11270" max="11270" width="8.7265625" style="108"/>
    <col min="11271" max="11271" width="16.54296875" style="108" bestFit="1" customWidth="1"/>
    <col min="11272" max="11272" width="9.26953125" style="108" bestFit="1" customWidth="1"/>
    <col min="11273" max="11273" width="12.453125" style="108" bestFit="1" customWidth="1"/>
    <col min="11274" max="11517" width="8.7265625" style="108"/>
    <col min="11518" max="11518" width="9.26953125" style="108" bestFit="1" customWidth="1"/>
    <col min="11519" max="11519" width="27.7265625" style="108" customWidth="1"/>
    <col min="11520" max="11520" width="30" style="108" bestFit="1" customWidth="1"/>
    <col min="11521" max="11521" width="9.26953125" style="108" bestFit="1" customWidth="1"/>
    <col min="11522" max="11522" width="8.7265625" style="108"/>
    <col min="11523" max="11523" width="16.453125" style="108" bestFit="1" customWidth="1"/>
    <col min="11524" max="11524" width="25.54296875" style="108" customWidth="1"/>
    <col min="11525" max="11525" width="7.81640625" style="108" customWidth="1"/>
    <col min="11526" max="11526" width="8.7265625" style="108"/>
    <col min="11527" max="11527" width="16.54296875" style="108" bestFit="1" customWidth="1"/>
    <col min="11528" max="11528" width="9.26953125" style="108" bestFit="1" customWidth="1"/>
    <col min="11529" max="11529" width="12.453125" style="108" bestFit="1" customWidth="1"/>
    <col min="11530" max="11773" width="8.7265625" style="108"/>
    <col min="11774" max="11774" width="9.26953125" style="108" bestFit="1" customWidth="1"/>
    <col min="11775" max="11775" width="27.7265625" style="108" customWidth="1"/>
    <col min="11776" max="11776" width="30" style="108" bestFit="1" customWidth="1"/>
    <col min="11777" max="11777" width="9.26953125" style="108" bestFit="1" customWidth="1"/>
    <col min="11778" max="11778" width="8.7265625" style="108"/>
    <col min="11779" max="11779" width="16.453125" style="108" bestFit="1" customWidth="1"/>
    <col min="11780" max="11780" width="25.54296875" style="108" customWidth="1"/>
    <col min="11781" max="11781" width="7.81640625" style="108" customWidth="1"/>
    <col min="11782" max="11782" width="8.7265625" style="108"/>
    <col min="11783" max="11783" width="16.54296875" style="108" bestFit="1" customWidth="1"/>
    <col min="11784" max="11784" width="9.26953125" style="108" bestFit="1" customWidth="1"/>
    <col min="11785" max="11785" width="12.453125" style="108" bestFit="1" customWidth="1"/>
    <col min="11786" max="12029" width="8.7265625" style="108"/>
    <col min="12030" max="12030" width="9.26953125" style="108" bestFit="1" customWidth="1"/>
    <col min="12031" max="12031" width="27.7265625" style="108" customWidth="1"/>
    <col min="12032" max="12032" width="30" style="108" bestFit="1" customWidth="1"/>
    <col min="12033" max="12033" width="9.26953125" style="108" bestFit="1" customWidth="1"/>
    <col min="12034" max="12034" width="8.7265625" style="108"/>
    <col min="12035" max="12035" width="16.453125" style="108" bestFit="1" customWidth="1"/>
    <col min="12036" max="12036" width="25.54296875" style="108" customWidth="1"/>
    <col min="12037" max="12037" width="7.81640625" style="108" customWidth="1"/>
    <col min="12038" max="12038" width="8.7265625" style="108"/>
    <col min="12039" max="12039" width="16.54296875" style="108" bestFit="1" customWidth="1"/>
    <col min="12040" max="12040" width="9.26953125" style="108" bestFit="1" customWidth="1"/>
    <col min="12041" max="12041" width="12.453125" style="108" bestFit="1" customWidth="1"/>
    <col min="12042" max="12285" width="8.7265625" style="108"/>
    <col min="12286" max="12286" width="9.26953125" style="108" bestFit="1" customWidth="1"/>
    <col min="12287" max="12287" width="27.7265625" style="108" customWidth="1"/>
    <col min="12288" max="12288" width="30" style="108" bestFit="1" customWidth="1"/>
    <col min="12289" max="12289" width="9.26953125" style="108" bestFit="1" customWidth="1"/>
    <col min="12290" max="12290" width="8.7265625" style="108"/>
    <col min="12291" max="12291" width="16.453125" style="108" bestFit="1" customWidth="1"/>
    <col min="12292" max="12292" width="25.54296875" style="108" customWidth="1"/>
    <col min="12293" max="12293" width="7.81640625" style="108" customWidth="1"/>
    <col min="12294" max="12294" width="8.7265625" style="108"/>
    <col min="12295" max="12295" width="16.54296875" style="108" bestFit="1" customWidth="1"/>
    <col min="12296" max="12296" width="9.26953125" style="108" bestFit="1" customWidth="1"/>
    <col min="12297" max="12297" width="12.453125" style="108" bestFit="1" customWidth="1"/>
    <col min="12298" max="12541" width="8.7265625" style="108"/>
    <col min="12542" max="12542" width="9.26953125" style="108" bestFit="1" customWidth="1"/>
    <col min="12543" max="12543" width="27.7265625" style="108" customWidth="1"/>
    <col min="12544" max="12544" width="30" style="108" bestFit="1" customWidth="1"/>
    <col min="12545" max="12545" width="9.26953125" style="108" bestFit="1" customWidth="1"/>
    <col min="12546" max="12546" width="8.7265625" style="108"/>
    <col min="12547" max="12547" width="16.453125" style="108" bestFit="1" customWidth="1"/>
    <col min="12548" max="12548" width="25.54296875" style="108" customWidth="1"/>
    <col min="12549" max="12549" width="7.81640625" style="108" customWidth="1"/>
    <col min="12550" max="12550" width="8.7265625" style="108"/>
    <col min="12551" max="12551" width="16.54296875" style="108" bestFit="1" customWidth="1"/>
    <col min="12552" max="12552" width="9.26953125" style="108" bestFit="1" customWidth="1"/>
    <col min="12553" max="12553" width="12.453125" style="108" bestFit="1" customWidth="1"/>
    <col min="12554" max="12797" width="8.7265625" style="108"/>
    <col min="12798" max="12798" width="9.26953125" style="108" bestFit="1" customWidth="1"/>
    <col min="12799" max="12799" width="27.7265625" style="108" customWidth="1"/>
    <col min="12800" max="12800" width="30" style="108" bestFit="1" customWidth="1"/>
    <col min="12801" max="12801" width="9.26953125" style="108" bestFit="1" customWidth="1"/>
    <col min="12802" max="12802" width="8.7265625" style="108"/>
    <col min="12803" max="12803" width="16.453125" style="108" bestFit="1" customWidth="1"/>
    <col min="12804" max="12804" width="25.54296875" style="108" customWidth="1"/>
    <col min="12805" max="12805" width="7.81640625" style="108" customWidth="1"/>
    <col min="12806" max="12806" width="8.7265625" style="108"/>
    <col min="12807" max="12807" width="16.54296875" style="108" bestFit="1" customWidth="1"/>
    <col min="12808" max="12808" width="9.26953125" style="108" bestFit="1" customWidth="1"/>
    <col min="12809" max="12809" width="12.453125" style="108" bestFit="1" customWidth="1"/>
    <col min="12810" max="13053" width="8.7265625" style="108"/>
    <col min="13054" max="13054" width="9.26953125" style="108" bestFit="1" customWidth="1"/>
    <col min="13055" max="13055" width="27.7265625" style="108" customWidth="1"/>
    <col min="13056" max="13056" width="30" style="108" bestFit="1" customWidth="1"/>
    <col min="13057" max="13057" width="9.26953125" style="108" bestFit="1" customWidth="1"/>
    <col min="13058" max="13058" width="8.7265625" style="108"/>
    <col min="13059" max="13059" width="16.453125" style="108" bestFit="1" customWidth="1"/>
    <col min="13060" max="13060" width="25.54296875" style="108" customWidth="1"/>
    <col min="13061" max="13061" width="7.81640625" style="108" customWidth="1"/>
    <col min="13062" max="13062" width="8.7265625" style="108"/>
    <col min="13063" max="13063" width="16.54296875" style="108" bestFit="1" customWidth="1"/>
    <col min="13064" max="13064" width="9.26953125" style="108" bestFit="1" customWidth="1"/>
    <col min="13065" max="13065" width="12.453125" style="108" bestFit="1" customWidth="1"/>
    <col min="13066" max="13309" width="8.7265625" style="108"/>
    <col min="13310" max="13310" width="9.26953125" style="108" bestFit="1" customWidth="1"/>
    <col min="13311" max="13311" width="27.7265625" style="108" customWidth="1"/>
    <col min="13312" max="13312" width="30" style="108" bestFit="1" customWidth="1"/>
    <col min="13313" max="13313" width="9.26953125" style="108" bestFit="1" customWidth="1"/>
    <col min="13314" max="13314" width="8.7265625" style="108"/>
    <col min="13315" max="13315" width="16.453125" style="108" bestFit="1" customWidth="1"/>
    <col min="13316" max="13316" width="25.54296875" style="108" customWidth="1"/>
    <col min="13317" max="13317" width="7.81640625" style="108" customWidth="1"/>
    <col min="13318" max="13318" width="8.7265625" style="108"/>
    <col min="13319" max="13319" width="16.54296875" style="108" bestFit="1" customWidth="1"/>
    <col min="13320" max="13320" width="9.26953125" style="108" bestFit="1" customWidth="1"/>
    <col min="13321" max="13321" width="12.453125" style="108" bestFit="1" customWidth="1"/>
    <col min="13322" max="13565" width="8.7265625" style="108"/>
    <col min="13566" max="13566" width="9.26953125" style="108" bestFit="1" customWidth="1"/>
    <col min="13567" max="13567" width="27.7265625" style="108" customWidth="1"/>
    <col min="13568" max="13568" width="30" style="108" bestFit="1" customWidth="1"/>
    <col min="13569" max="13569" width="9.26953125" style="108" bestFit="1" customWidth="1"/>
    <col min="13570" max="13570" width="8.7265625" style="108"/>
    <col min="13571" max="13571" width="16.453125" style="108" bestFit="1" customWidth="1"/>
    <col min="13572" max="13572" width="25.54296875" style="108" customWidth="1"/>
    <col min="13573" max="13573" width="7.81640625" style="108" customWidth="1"/>
    <col min="13574" max="13574" width="8.7265625" style="108"/>
    <col min="13575" max="13575" width="16.54296875" style="108" bestFit="1" customWidth="1"/>
    <col min="13576" max="13576" width="9.26953125" style="108" bestFit="1" customWidth="1"/>
    <col min="13577" max="13577" width="12.453125" style="108" bestFit="1" customWidth="1"/>
    <col min="13578" max="13821" width="8.7265625" style="108"/>
    <col min="13822" max="13822" width="9.26953125" style="108" bestFit="1" customWidth="1"/>
    <col min="13823" max="13823" width="27.7265625" style="108" customWidth="1"/>
    <col min="13824" max="13824" width="30" style="108" bestFit="1" customWidth="1"/>
    <col min="13825" max="13825" width="9.26953125" style="108" bestFit="1" customWidth="1"/>
    <col min="13826" max="13826" width="8.7265625" style="108"/>
    <col min="13827" max="13827" width="16.453125" style="108" bestFit="1" customWidth="1"/>
    <col min="13828" max="13828" width="25.54296875" style="108" customWidth="1"/>
    <col min="13829" max="13829" width="7.81640625" style="108" customWidth="1"/>
    <col min="13830" max="13830" width="8.7265625" style="108"/>
    <col min="13831" max="13831" width="16.54296875" style="108" bestFit="1" customWidth="1"/>
    <col min="13832" max="13832" width="9.26953125" style="108" bestFit="1" customWidth="1"/>
    <col min="13833" max="13833" width="12.453125" style="108" bestFit="1" customWidth="1"/>
    <col min="13834" max="14077" width="8.7265625" style="108"/>
    <col min="14078" max="14078" width="9.26953125" style="108" bestFit="1" customWidth="1"/>
    <col min="14079" max="14079" width="27.7265625" style="108" customWidth="1"/>
    <col min="14080" max="14080" width="30" style="108" bestFit="1" customWidth="1"/>
    <col min="14081" max="14081" width="9.26953125" style="108" bestFit="1" customWidth="1"/>
    <col min="14082" max="14082" width="8.7265625" style="108"/>
    <col min="14083" max="14083" width="16.453125" style="108" bestFit="1" customWidth="1"/>
    <col min="14084" max="14084" width="25.54296875" style="108" customWidth="1"/>
    <col min="14085" max="14085" width="7.81640625" style="108" customWidth="1"/>
    <col min="14086" max="14086" width="8.7265625" style="108"/>
    <col min="14087" max="14087" width="16.54296875" style="108" bestFit="1" customWidth="1"/>
    <col min="14088" max="14088" width="9.26953125" style="108" bestFit="1" customWidth="1"/>
    <col min="14089" max="14089" width="12.453125" style="108" bestFit="1" customWidth="1"/>
    <col min="14090" max="14333" width="8.7265625" style="108"/>
    <col min="14334" max="14334" width="9.26953125" style="108" bestFit="1" customWidth="1"/>
    <col min="14335" max="14335" width="27.7265625" style="108" customWidth="1"/>
    <col min="14336" max="14336" width="30" style="108" bestFit="1" customWidth="1"/>
    <col min="14337" max="14337" width="9.26953125" style="108" bestFit="1" customWidth="1"/>
    <col min="14338" max="14338" width="8.7265625" style="108"/>
    <col min="14339" max="14339" width="16.453125" style="108" bestFit="1" customWidth="1"/>
    <col min="14340" max="14340" width="25.54296875" style="108" customWidth="1"/>
    <col min="14341" max="14341" width="7.81640625" style="108" customWidth="1"/>
    <col min="14342" max="14342" width="8.7265625" style="108"/>
    <col min="14343" max="14343" width="16.54296875" style="108" bestFit="1" customWidth="1"/>
    <col min="14344" max="14344" width="9.26953125" style="108" bestFit="1" customWidth="1"/>
    <col min="14345" max="14345" width="12.453125" style="108" bestFit="1" customWidth="1"/>
    <col min="14346" max="14589" width="8.7265625" style="108"/>
    <col min="14590" max="14590" width="9.26953125" style="108" bestFit="1" customWidth="1"/>
    <col min="14591" max="14591" width="27.7265625" style="108" customWidth="1"/>
    <col min="14592" max="14592" width="30" style="108" bestFit="1" customWidth="1"/>
    <col min="14593" max="14593" width="9.26953125" style="108" bestFit="1" customWidth="1"/>
    <col min="14594" max="14594" width="8.7265625" style="108"/>
    <col min="14595" max="14595" width="16.453125" style="108" bestFit="1" customWidth="1"/>
    <col min="14596" max="14596" width="25.54296875" style="108" customWidth="1"/>
    <col min="14597" max="14597" width="7.81640625" style="108" customWidth="1"/>
    <col min="14598" max="14598" width="8.7265625" style="108"/>
    <col min="14599" max="14599" width="16.54296875" style="108" bestFit="1" customWidth="1"/>
    <col min="14600" max="14600" width="9.26953125" style="108" bestFit="1" customWidth="1"/>
    <col min="14601" max="14601" width="12.453125" style="108" bestFit="1" customWidth="1"/>
    <col min="14602" max="14845" width="8.7265625" style="108"/>
    <col min="14846" max="14846" width="9.26953125" style="108" bestFit="1" customWidth="1"/>
    <col min="14847" max="14847" width="27.7265625" style="108" customWidth="1"/>
    <col min="14848" max="14848" width="30" style="108" bestFit="1" customWidth="1"/>
    <col min="14849" max="14849" width="9.26953125" style="108" bestFit="1" customWidth="1"/>
    <col min="14850" max="14850" width="8.7265625" style="108"/>
    <col min="14851" max="14851" width="16.453125" style="108" bestFit="1" customWidth="1"/>
    <col min="14852" max="14852" width="25.54296875" style="108" customWidth="1"/>
    <col min="14853" max="14853" width="7.81640625" style="108" customWidth="1"/>
    <col min="14854" max="14854" width="8.7265625" style="108"/>
    <col min="14855" max="14855" width="16.54296875" style="108" bestFit="1" customWidth="1"/>
    <col min="14856" max="14856" width="9.26953125" style="108" bestFit="1" customWidth="1"/>
    <col min="14857" max="14857" width="12.453125" style="108" bestFit="1" customWidth="1"/>
    <col min="14858" max="15101" width="8.7265625" style="108"/>
    <col min="15102" max="15102" width="9.26953125" style="108" bestFit="1" customWidth="1"/>
    <col min="15103" max="15103" width="27.7265625" style="108" customWidth="1"/>
    <col min="15104" max="15104" width="30" style="108" bestFit="1" customWidth="1"/>
    <col min="15105" max="15105" width="9.26953125" style="108" bestFit="1" customWidth="1"/>
    <col min="15106" max="15106" width="8.7265625" style="108"/>
    <col min="15107" max="15107" width="16.453125" style="108" bestFit="1" customWidth="1"/>
    <col min="15108" max="15108" width="25.54296875" style="108" customWidth="1"/>
    <col min="15109" max="15109" width="7.81640625" style="108" customWidth="1"/>
    <col min="15110" max="15110" width="8.7265625" style="108"/>
    <col min="15111" max="15111" width="16.54296875" style="108" bestFit="1" customWidth="1"/>
    <col min="15112" max="15112" width="9.26953125" style="108" bestFit="1" customWidth="1"/>
    <col min="15113" max="15113" width="12.453125" style="108" bestFit="1" customWidth="1"/>
    <col min="15114" max="15357" width="8.7265625" style="108"/>
    <col min="15358" max="15358" width="9.26953125" style="108" bestFit="1" customWidth="1"/>
    <col min="15359" max="15359" width="27.7265625" style="108" customWidth="1"/>
    <col min="15360" max="15360" width="30" style="108" bestFit="1" customWidth="1"/>
    <col min="15361" max="15361" width="9.26953125" style="108" bestFit="1" customWidth="1"/>
    <col min="15362" max="15362" width="8.7265625" style="108"/>
    <col min="15363" max="15363" width="16.453125" style="108" bestFit="1" customWidth="1"/>
    <col min="15364" max="15364" width="25.54296875" style="108" customWidth="1"/>
    <col min="15365" max="15365" width="7.81640625" style="108" customWidth="1"/>
    <col min="15366" max="15366" width="8.7265625" style="108"/>
    <col min="15367" max="15367" width="16.54296875" style="108" bestFit="1" customWidth="1"/>
    <col min="15368" max="15368" width="9.26953125" style="108" bestFit="1" customWidth="1"/>
    <col min="15369" max="15369" width="12.453125" style="108" bestFit="1" customWidth="1"/>
    <col min="15370" max="15613" width="8.7265625" style="108"/>
    <col min="15614" max="15614" width="9.26953125" style="108" bestFit="1" customWidth="1"/>
    <col min="15615" max="15615" width="27.7265625" style="108" customWidth="1"/>
    <col min="15616" max="15616" width="30" style="108" bestFit="1" customWidth="1"/>
    <col min="15617" max="15617" width="9.26953125" style="108" bestFit="1" customWidth="1"/>
    <col min="15618" max="15618" width="8.7265625" style="108"/>
    <col min="15619" max="15619" width="16.453125" style="108" bestFit="1" customWidth="1"/>
    <col min="15620" max="15620" width="25.54296875" style="108" customWidth="1"/>
    <col min="15621" max="15621" width="7.81640625" style="108" customWidth="1"/>
    <col min="15622" max="15622" width="8.7265625" style="108"/>
    <col min="15623" max="15623" width="16.54296875" style="108" bestFit="1" customWidth="1"/>
    <col min="15624" max="15624" width="9.26953125" style="108" bestFit="1" customWidth="1"/>
    <col min="15625" max="15625" width="12.453125" style="108" bestFit="1" customWidth="1"/>
    <col min="15626" max="15869" width="8.7265625" style="108"/>
    <col min="15870" max="15870" width="9.26953125" style="108" bestFit="1" customWidth="1"/>
    <col min="15871" max="15871" width="27.7265625" style="108" customWidth="1"/>
    <col min="15872" max="15872" width="30" style="108" bestFit="1" customWidth="1"/>
    <col min="15873" max="15873" width="9.26953125" style="108" bestFit="1" customWidth="1"/>
    <col min="15874" max="15874" width="8.7265625" style="108"/>
    <col min="15875" max="15875" width="16.453125" style="108" bestFit="1" customWidth="1"/>
    <col min="15876" max="15876" width="25.54296875" style="108" customWidth="1"/>
    <col min="15877" max="15877" width="7.81640625" style="108" customWidth="1"/>
    <col min="15878" max="15878" width="8.7265625" style="108"/>
    <col min="15879" max="15879" width="16.54296875" style="108" bestFit="1" customWidth="1"/>
    <col min="15880" max="15880" width="9.26953125" style="108" bestFit="1" customWidth="1"/>
    <col min="15881" max="15881" width="12.453125" style="108" bestFit="1" customWidth="1"/>
    <col min="15882" max="16125" width="8.7265625" style="108"/>
    <col min="16126" max="16126" width="9.26953125" style="108" bestFit="1" customWidth="1"/>
    <col min="16127" max="16127" width="27.7265625" style="108" customWidth="1"/>
    <col min="16128" max="16128" width="30" style="108" bestFit="1" customWidth="1"/>
    <col min="16129" max="16129" width="9.26953125" style="108" bestFit="1" customWidth="1"/>
    <col min="16130" max="16130" width="8.7265625" style="108"/>
    <col min="16131" max="16131" width="16.453125" style="108" bestFit="1" customWidth="1"/>
    <col min="16132" max="16132" width="25.54296875" style="108" customWidth="1"/>
    <col min="16133" max="16133" width="7.81640625" style="108" customWidth="1"/>
    <col min="16134" max="16134" width="8.7265625" style="108"/>
    <col min="16135" max="16135" width="16.54296875" style="108" bestFit="1" customWidth="1"/>
    <col min="16136" max="16136" width="9.26953125" style="108" bestFit="1" customWidth="1"/>
    <col min="16137" max="16137" width="12.453125" style="108" bestFit="1" customWidth="1"/>
    <col min="16138" max="16384" width="8.7265625" style="108"/>
  </cols>
  <sheetData>
    <row r="10" spans="2:9" s="2" customFormat="1" ht="18.5" x14ac:dyDescent="0.35">
      <c r="B10" s="1" t="s">
        <v>0</v>
      </c>
      <c r="D10" s="2" t="s">
        <v>71</v>
      </c>
      <c r="G10" s="3"/>
      <c r="H10" s="4"/>
    </row>
    <row r="11" spans="2:9" s="2" customFormat="1" ht="19" thickBot="1" x14ac:dyDescent="0.4">
      <c r="B11" s="1" t="s">
        <v>15</v>
      </c>
      <c r="D11" s="2" t="s">
        <v>16</v>
      </c>
      <c r="G11" s="3"/>
      <c r="H11" s="4"/>
    </row>
    <row r="12" spans="2:9" s="5" customFormat="1" ht="15.5" x14ac:dyDescent="0.35">
      <c r="B12" s="115" t="s">
        <v>1</v>
      </c>
      <c r="C12" s="118" t="s">
        <v>2</v>
      </c>
      <c r="D12" s="121" t="s">
        <v>3</v>
      </c>
      <c r="E12" s="124" t="s">
        <v>4</v>
      </c>
      <c r="F12" s="136" t="s">
        <v>5</v>
      </c>
      <c r="G12" s="139" t="s">
        <v>6</v>
      </c>
      <c r="H12" s="140"/>
      <c r="I12" s="127" t="s">
        <v>7</v>
      </c>
    </row>
    <row r="13" spans="2:9" s="5" customFormat="1" ht="15.5" x14ac:dyDescent="0.35">
      <c r="B13" s="116"/>
      <c r="C13" s="119"/>
      <c r="D13" s="122"/>
      <c r="E13" s="125"/>
      <c r="F13" s="137"/>
      <c r="G13" s="6" t="s">
        <v>8</v>
      </c>
      <c r="H13" s="130" t="s">
        <v>17</v>
      </c>
      <c r="I13" s="128"/>
    </row>
    <row r="14" spans="2:9" s="5" customFormat="1" ht="15.5" x14ac:dyDescent="0.35">
      <c r="B14" s="117"/>
      <c r="C14" s="120"/>
      <c r="D14" s="123"/>
      <c r="E14" s="126"/>
      <c r="F14" s="138"/>
      <c r="G14" s="7" t="s">
        <v>9</v>
      </c>
      <c r="H14" s="131"/>
      <c r="I14" s="129"/>
    </row>
    <row r="15" spans="2:9" s="15" customFormat="1" ht="15.5" x14ac:dyDescent="0.35">
      <c r="B15" s="8" t="s">
        <v>18</v>
      </c>
      <c r="C15" s="9" t="s">
        <v>19</v>
      </c>
      <c r="D15" s="10"/>
      <c r="E15" s="8"/>
      <c r="F15" s="11"/>
      <c r="G15" s="12"/>
      <c r="H15" s="13"/>
      <c r="I15" s="14"/>
    </row>
    <row r="16" spans="2:9" s="15" customFormat="1" ht="15.5" x14ac:dyDescent="0.35">
      <c r="B16" s="16">
        <v>1</v>
      </c>
      <c r="C16" s="17" t="s">
        <v>14</v>
      </c>
      <c r="D16" s="18" t="s">
        <v>20</v>
      </c>
      <c r="E16" s="19">
        <v>1</v>
      </c>
      <c r="F16" s="20" t="s">
        <v>10</v>
      </c>
      <c r="G16" s="21">
        <v>7000000</v>
      </c>
      <c r="H16" s="22">
        <f>G16*E16</f>
        <v>7000000</v>
      </c>
      <c r="I16" s="23"/>
    </row>
    <row r="17" spans="2:10" s="15" customFormat="1" ht="15.5" x14ac:dyDescent="0.35">
      <c r="B17" s="16">
        <v>2</v>
      </c>
      <c r="C17" s="17" t="s">
        <v>21</v>
      </c>
      <c r="D17" s="18" t="s">
        <v>22</v>
      </c>
      <c r="E17" s="19">
        <v>3</v>
      </c>
      <c r="F17" s="20" t="s">
        <v>10</v>
      </c>
      <c r="G17" s="21">
        <v>5500000</v>
      </c>
      <c r="H17" s="22">
        <f t="shared" ref="H17:H19" si="0">G17*E17</f>
        <v>16500000</v>
      </c>
      <c r="I17" s="23"/>
    </row>
    <row r="18" spans="2:10" s="15" customFormat="1" ht="15.5" x14ac:dyDescent="0.35">
      <c r="B18" s="16">
        <v>3</v>
      </c>
      <c r="C18" s="17" t="s">
        <v>11</v>
      </c>
      <c r="D18" s="24" t="s">
        <v>23</v>
      </c>
      <c r="E18" s="19">
        <v>1</v>
      </c>
      <c r="F18" s="20" t="s">
        <v>10</v>
      </c>
      <c r="G18" s="21">
        <v>4000000</v>
      </c>
      <c r="H18" s="22">
        <f t="shared" si="0"/>
        <v>4000000</v>
      </c>
      <c r="I18" s="23"/>
    </row>
    <row r="19" spans="2:10" s="15" customFormat="1" ht="16" thickBot="1" x14ac:dyDescent="0.4">
      <c r="B19" s="25">
        <v>4</v>
      </c>
      <c r="C19" s="26" t="s">
        <v>24</v>
      </c>
      <c r="D19" s="18" t="s">
        <v>25</v>
      </c>
      <c r="E19" s="27">
        <v>52</v>
      </c>
      <c r="F19" s="28" t="s">
        <v>10</v>
      </c>
      <c r="G19" s="29">
        <v>4000000</v>
      </c>
      <c r="H19" s="22">
        <f t="shared" si="0"/>
        <v>208000000</v>
      </c>
      <c r="I19" s="30"/>
    </row>
    <row r="20" spans="2:10" s="15" customFormat="1" ht="16" thickBot="1" x14ac:dyDescent="0.4">
      <c r="B20" s="31"/>
      <c r="C20" s="132" t="s">
        <v>26</v>
      </c>
      <c r="D20" s="133"/>
      <c r="E20" s="33">
        <f>SUM(E16:E19)</f>
        <v>57</v>
      </c>
      <c r="F20" s="33" t="s">
        <v>10</v>
      </c>
      <c r="G20" s="34"/>
      <c r="H20" s="35">
        <f>SUM(H16:H19)</f>
        <v>235500000</v>
      </c>
      <c r="I20" s="36"/>
      <c r="J20" s="37"/>
    </row>
    <row r="21" spans="2:10" s="15" customFormat="1" ht="15.5" x14ac:dyDescent="0.35">
      <c r="B21" s="38" t="s">
        <v>27</v>
      </c>
      <c r="C21" s="39" t="s">
        <v>28</v>
      </c>
      <c r="D21" s="40"/>
      <c r="E21" s="38"/>
      <c r="F21" s="41"/>
      <c r="G21" s="42"/>
      <c r="H21" s="43"/>
      <c r="I21" s="44"/>
    </row>
    <row r="22" spans="2:10" s="15" customFormat="1" ht="15.5" x14ac:dyDescent="0.35">
      <c r="B22" s="16">
        <v>1</v>
      </c>
      <c r="C22" s="45" t="s">
        <v>29</v>
      </c>
      <c r="D22" s="24" t="s">
        <v>30</v>
      </c>
      <c r="E22" s="19">
        <v>15</v>
      </c>
      <c r="F22" s="20" t="s">
        <v>31</v>
      </c>
      <c r="G22" s="21">
        <v>1500000</v>
      </c>
      <c r="H22" s="46">
        <f>G22*E22/12</f>
        <v>1875000</v>
      </c>
      <c r="I22" s="23"/>
    </row>
    <row r="23" spans="2:10" s="15" customFormat="1" ht="15.5" x14ac:dyDescent="0.35">
      <c r="B23" s="16">
        <v>2</v>
      </c>
      <c r="C23" s="45" t="s">
        <v>32</v>
      </c>
      <c r="D23" s="24" t="s">
        <v>33</v>
      </c>
      <c r="E23" s="19">
        <v>5</v>
      </c>
      <c r="F23" s="20" t="s">
        <v>31</v>
      </c>
      <c r="G23" s="21">
        <v>100000</v>
      </c>
      <c r="H23" s="46">
        <f t="shared" ref="H23:H32" si="1">G23*E23/12</f>
        <v>41666.666666666664</v>
      </c>
      <c r="I23" s="23"/>
    </row>
    <row r="24" spans="2:10" s="15" customFormat="1" ht="15.5" x14ac:dyDescent="0.35">
      <c r="B24" s="16">
        <v>3</v>
      </c>
      <c r="C24" s="45" t="s">
        <v>34</v>
      </c>
      <c r="D24" s="24" t="s">
        <v>35</v>
      </c>
      <c r="E24" s="19">
        <v>1</v>
      </c>
      <c r="F24" s="20" t="s">
        <v>36</v>
      </c>
      <c r="G24" s="21">
        <v>9000000</v>
      </c>
      <c r="H24" s="46">
        <f t="shared" si="1"/>
        <v>750000</v>
      </c>
      <c r="I24" s="23" t="s">
        <v>37</v>
      </c>
    </row>
    <row r="25" spans="2:10" s="15" customFormat="1" ht="15.5" x14ac:dyDescent="0.35">
      <c r="B25" s="16">
        <v>4</v>
      </c>
      <c r="C25" s="47" t="s">
        <v>38</v>
      </c>
      <c r="D25" s="24" t="s">
        <v>39</v>
      </c>
      <c r="E25" s="19">
        <v>3</v>
      </c>
      <c r="F25" s="20" t="s">
        <v>31</v>
      </c>
      <c r="G25" s="21">
        <v>550000</v>
      </c>
      <c r="H25" s="46">
        <f t="shared" si="1"/>
        <v>137500</v>
      </c>
      <c r="I25" s="23"/>
    </row>
    <row r="26" spans="2:10" s="15" customFormat="1" ht="15.5" x14ac:dyDescent="0.35">
      <c r="B26" s="16">
        <v>5</v>
      </c>
      <c r="C26" s="45" t="s">
        <v>40</v>
      </c>
      <c r="D26" s="24" t="s">
        <v>41</v>
      </c>
      <c r="E26" s="19"/>
      <c r="F26" s="20" t="s">
        <v>31</v>
      </c>
      <c r="G26" s="21"/>
      <c r="H26" s="46">
        <f t="shared" si="1"/>
        <v>0</v>
      </c>
      <c r="I26" s="23"/>
    </row>
    <row r="27" spans="2:10" s="15" customFormat="1" ht="15.5" x14ac:dyDescent="0.35">
      <c r="B27" s="16">
        <v>6</v>
      </c>
      <c r="C27" s="45" t="s">
        <v>42</v>
      </c>
      <c r="D27" s="24" t="s">
        <v>41</v>
      </c>
      <c r="E27" s="19">
        <v>15</v>
      </c>
      <c r="F27" s="20" t="s">
        <v>31</v>
      </c>
      <c r="G27" s="21">
        <v>170000</v>
      </c>
      <c r="H27" s="46">
        <f t="shared" si="1"/>
        <v>212500</v>
      </c>
      <c r="I27" s="23"/>
    </row>
    <row r="28" spans="2:10" s="15" customFormat="1" ht="15.5" x14ac:dyDescent="0.35">
      <c r="B28" s="16">
        <v>7</v>
      </c>
      <c r="C28" s="45" t="s">
        <v>43</v>
      </c>
      <c r="D28" s="24" t="s">
        <v>41</v>
      </c>
      <c r="E28" s="19">
        <v>5</v>
      </c>
      <c r="F28" s="20" t="s">
        <v>31</v>
      </c>
      <c r="G28" s="21">
        <v>130000</v>
      </c>
      <c r="H28" s="46">
        <f t="shared" si="1"/>
        <v>54166.666666666664</v>
      </c>
      <c r="I28" s="23"/>
    </row>
    <row r="29" spans="2:10" s="15" customFormat="1" ht="15.5" x14ac:dyDescent="0.35">
      <c r="B29" s="16">
        <v>8</v>
      </c>
      <c r="C29" s="47" t="s">
        <v>44</v>
      </c>
      <c r="D29" s="24" t="s">
        <v>45</v>
      </c>
      <c r="E29" s="19">
        <v>1</v>
      </c>
      <c r="F29" s="20" t="s">
        <v>46</v>
      </c>
      <c r="G29" s="21">
        <v>6500000</v>
      </c>
      <c r="H29" s="46">
        <f t="shared" si="1"/>
        <v>541666.66666666663</v>
      </c>
      <c r="I29" s="23"/>
    </row>
    <row r="30" spans="2:10" s="15" customFormat="1" ht="15.5" x14ac:dyDescent="0.35">
      <c r="B30" s="16">
        <v>9</v>
      </c>
      <c r="C30" s="48" t="s">
        <v>47</v>
      </c>
      <c r="D30" s="18"/>
      <c r="E30" s="27">
        <v>15</v>
      </c>
      <c r="F30" s="49" t="s">
        <v>31</v>
      </c>
      <c r="G30" s="21">
        <v>150000</v>
      </c>
      <c r="H30" s="46">
        <f t="shared" si="1"/>
        <v>187500</v>
      </c>
      <c r="I30" s="30"/>
    </row>
    <row r="31" spans="2:10" s="15" customFormat="1" ht="15.5" x14ac:dyDescent="0.35">
      <c r="B31" s="16">
        <v>10</v>
      </c>
      <c r="C31" s="50" t="s">
        <v>48</v>
      </c>
      <c r="D31" s="18"/>
      <c r="E31" s="27">
        <v>5</v>
      </c>
      <c r="F31" s="49" t="s">
        <v>46</v>
      </c>
      <c r="G31" s="21">
        <v>3000000</v>
      </c>
      <c r="H31" s="46">
        <f t="shared" si="1"/>
        <v>1250000</v>
      </c>
      <c r="I31" s="30"/>
    </row>
    <row r="32" spans="2:10" s="15" customFormat="1" ht="29.5" thickBot="1" x14ac:dyDescent="0.4">
      <c r="B32" s="25">
        <v>11</v>
      </c>
      <c r="C32" s="51" t="s">
        <v>49</v>
      </c>
      <c r="D32" s="24" t="s">
        <v>50</v>
      </c>
      <c r="E32" s="27">
        <f>E20</f>
        <v>57</v>
      </c>
      <c r="F32" s="49" t="s">
        <v>46</v>
      </c>
      <c r="G32" s="21">
        <f>65000*12</f>
        <v>780000</v>
      </c>
      <c r="H32" s="46">
        <f t="shared" si="1"/>
        <v>3705000</v>
      </c>
      <c r="I32" s="30"/>
    </row>
    <row r="33" spans="2:12" s="15" customFormat="1" ht="16.5" thickTop="1" thickBot="1" x14ac:dyDescent="0.4">
      <c r="B33" s="52"/>
      <c r="C33" s="132" t="s">
        <v>51</v>
      </c>
      <c r="D33" s="133"/>
      <c r="E33" s="53"/>
      <c r="F33" s="54"/>
      <c r="G33" s="55"/>
      <c r="H33" s="56">
        <f>SUM(H22:H32)</f>
        <v>8755000</v>
      </c>
      <c r="I33" s="57"/>
    </row>
    <row r="34" spans="2:12" s="15" customFormat="1" ht="15.5" x14ac:dyDescent="0.35">
      <c r="B34" s="38" t="s">
        <v>12</v>
      </c>
      <c r="C34" s="9" t="s">
        <v>52</v>
      </c>
      <c r="D34" s="10"/>
      <c r="E34" s="8"/>
      <c r="F34" s="58"/>
      <c r="G34" s="12"/>
      <c r="H34" s="13"/>
      <c r="I34" s="14"/>
    </row>
    <row r="35" spans="2:12" s="15" customFormat="1" ht="15.5" x14ac:dyDescent="0.35">
      <c r="B35" s="16">
        <v>1</v>
      </c>
      <c r="C35" s="17" t="s">
        <v>53</v>
      </c>
      <c r="D35" s="59"/>
      <c r="E35" s="60">
        <v>0.08</v>
      </c>
      <c r="F35" s="61" t="s">
        <v>54</v>
      </c>
      <c r="G35" s="21"/>
      <c r="H35" s="22">
        <f>E35*(H20+H33)</f>
        <v>19540400</v>
      </c>
      <c r="I35" s="23"/>
    </row>
    <row r="36" spans="2:12" s="15" customFormat="1" ht="15.5" x14ac:dyDescent="0.35">
      <c r="B36" s="16">
        <v>2</v>
      </c>
      <c r="C36" s="17" t="s">
        <v>13</v>
      </c>
      <c r="D36" s="59"/>
      <c r="E36" s="19"/>
      <c r="F36" s="20"/>
      <c r="G36" s="21"/>
      <c r="H36" s="22">
        <f>H20/12</f>
        <v>19625000</v>
      </c>
      <c r="I36" s="23"/>
    </row>
    <row r="37" spans="2:12" s="15" customFormat="1" ht="15.5" x14ac:dyDescent="0.35">
      <c r="B37" s="25">
        <v>3</v>
      </c>
      <c r="C37" s="26" t="s">
        <v>55</v>
      </c>
      <c r="D37" s="62" t="s">
        <v>56</v>
      </c>
      <c r="E37" s="63">
        <f>(3.7%+0.24%+0.3%+2%)</f>
        <v>6.2400000000000011E-2</v>
      </c>
      <c r="F37" s="49" t="s">
        <v>54</v>
      </c>
      <c r="G37" s="21">
        <f>G19</f>
        <v>4000000</v>
      </c>
      <c r="H37" s="22">
        <f>(E37*G37)*E20</f>
        <v>14227200.000000004</v>
      </c>
      <c r="I37" s="30"/>
    </row>
    <row r="38" spans="2:12" s="15" customFormat="1" ht="15.5" x14ac:dyDescent="0.35">
      <c r="B38" s="25">
        <v>4</v>
      </c>
      <c r="C38" s="26" t="s">
        <v>57</v>
      </c>
      <c r="D38" s="62" t="s">
        <v>56</v>
      </c>
      <c r="E38" s="63">
        <v>0</v>
      </c>
      <c r="F38" s="49" t="s">
        <v>54</v>
      </c>
      <c r="G38" s="21"/>
      <c r="H38" s="22">
        <f>(E38*G38)*E20</f>
        <v>0</v>
      </c>
      <c r="I38" s="30"/>
      <c r="L38" s="15" t="s">
        <v>58</v>
      </c>
    </row>
    <row r="39" spans="2:12" s="15" customFormat="1" ht="15.5" x14ac:dyDescent="0.35">
      <c r="B39" s="25">
        <v>5</v>
      </c>
      <c r="C39" s="26" t="s">
        <v>59</v>
      </c>
      <c r="D39" s="62" t="s">
        <v>60</v>
      </c>
      <c r="E39" s="63"/>
      <c r="F39" s="49"/>
      <c r="G39" s="21"/>
      <c r="H39" s="22"/>
      <c r="I39" s="30"/>
    </row>
    <row r="40" spans="2:12" s="15" customFormat="1" ht="15.5" x14ac:dyDescent="0.35">
      <c r="B40" s="25">
        <v>6</v>
      </c>
      <c r="C40" s="26" t="s">
        <v>61</v>
      </c>
      <c r="D40" s="62"/>
      <c r="E40" s="27">
        <v>1</v>
      </c>
      <c r="F40" s="49" t="s">
        <v>62</v>
      </c>
      <c r="G40" s="21"/>
      <c r="H40" s="22">
        <v>500000</v>
      </c>
      <c r="I40" s="30"/>
    </row>
    <row r="41" spans="2:12" s="15" customFormat="1" ht="16" thickBot="1" x14ac:dyDescent="0.4">
      <c r="B41" s="25">
        <v>7</v>
      </c>
      <c r="C41" s="26" t="s">
        <v>63</v>
      </c>
      <c r="D41" s="62"/>
      <c r="E41" s="27">
        <v>1</v>
      </c>
      <c r="F41" s="49" t="s">
        <v>62</v>
      </c>
      <c r="G41" s="21"/>
      <c r="H41" s="22">
        <v>500000</v>
      </c>
      <c r="I41" s="30"/>
    </row>
    <row r="42" spans="2:12" s="15" customFormat="1" ht="16.5" thickTop="1" thickBot="1" x14ac:dyDescent="0.4">
      <c r="B42" s="64"/>
      <c r="C42" s="134" t="s">
        <v>64</v>
      </c>
      <c r="D42" s="135"/>
      <c r="E42" s="65"/>
      <c r="F42" s="66"/>
      <c r="G42" s="67"/>
      <c r="H42" s="68">
        <f>SUM(H34:H41)</f>
        <v>54392600</v>
      </c>
      <c r="I42" s="69"/>
    </row>
    <row r="43" spans="2:12" s="75" customFormat="1" ht="16" thickBot="1" x14ac:dyDescent="0.4">
      <c r="B43" s="70"/>
      <c r="C43" s="113" t="s">
        <v>65</v>
      </c>
      <c r="D43" s="114"/>
      <c r="E43" s="70"/>
      <c r="F43" s="71"/>
      <c r="G43" s="72"/>
      <c r="H43" s="73">
        <f>SUM(H20,H33,H42)</f>
        <v>298647600</v>
      </c>
      <c r="I43" s="74"/>
    </row>
    <row r="44" spans="2:12" s="15" customFormat="1" ht="15.5" x14ac:dyDescent="0.35">
      <c r="B44" s="76"/>
      <c r="C44" s="77" t="s">
        <v>66</v>
      </c>
      <c r="D44" s="78"/>
      <c r="E44" s="79"/>
      <c r="F44" s="80"/>
      <c r="G44" s="81"/>
      <c r="H44" s="82">
        <f>H43</f>
        <v>298647600</v>
      </c>
      <c r="I44" s="83"/>
    </row>
    <row r="45" spans="2:12" s="15" customFormat="1" ht="15.5" x14ac:dyDescent="0.35">
      <c r="B45" s="19"/>
      <c r="C45" s="45" t="s">
        <v>67</v>
      </c>
      <c r="D45" s="84"/>
      <c r="E45" s="85"/>
      <c r="F45" s="20"/>
      <c r="G45" s="21"/>
      <c r="H45" s="86">
        <f>SUM(H44:H44)</f>
        <v>298647600</v>
      </c>
      <c r="I45" s="87"/>
    </row>
    <row r="46" spans="2:12" s="15" customFormat="1" ht="16" thickBot="1" x14ac:dyDescent="0.4">
      <c r="B46" s="88"/>
      <c r="C46" s="89" t="s">
        <v>68</v>
      </c>
      <c r="D46" s="90"/>
      <c r="E46" s="91">
        <v>0.11</v>
      </c>
      <c r="F46" s="92"/>
      <c r="G46" s="93"/>
      <c r="H46" s="94">
        <f>H45*E46</f>
        <v>32851236</v>
      </c>
      <c r="I46" s="95"/>
    </row>
    <row r="47" spans="2:12" s="75" customFormat="1" ht="30" customHeight="1" thickBot="1" x14ac:dyDescent="0.4">
      <c r="B47" s="96"/>
      <c r="C47" s="31" t="s">
        <v>69</v>
      </c>
      <c r="D47" s="97"/>
      <c r="E47" s="32"/>
      <c r="F47" s="98"/>
      <c r="G47" s="99"/>
      <c r="H47" s="100">
        <f>SUM(H45:H46)</f>
        <v>331498836</v>
      </c>
      <c r="I47" s="101"/>
    </row>
    <row r="48" spans="2:12" s="15" customFormat="1" ht="15.5" x14ac:dyDescent="0.35">
      <c r="B48" s="102"/>
      <c r="C48" s="103"/>
      <c r="D48" s="103"/>
      <c r="E48" s="103"/>
      <c r="F48" s="103"/>
      <c r="G48" s="104"/>
      <c r="H48" s="105"/>
    </row>
    <row r="49" spans="2:9" s="15" customFormat="1" ht="21" x14ac:dyDescent="0.35">
      <c r="B49" s="102"/>
      <c r="C49" s="103"/>
      <c r="D49" s="103"/>
      <c r="E49" s="103"/>
      <c r="F49" s="103"/>
      <c r="G49" s="104"/>
      <c r="H49" s="112">
        <v>333425257.28547299</v>
      </c>
      <c r="I49" s="15" t="s">
        <v>70</v>
      </c>
    </row>
    <row r="50" spans="2:9" s="15" customFormat="1" ht="15.5" x14ac:dyDescent="0.35">
      <c r="B50" s="102"/>
      <c r="C50" s="103"/>
      <c r="D50" s="103"/>
      <c r="E50" s="103"/>
      <c r="F50" s="103"/>
      <c r="G50" s="104"/>
      <c r="H50" s="105"/>
    </row>
    <row r="51" spans="2:9" s="15" customFormat="1" ht="15.5" x14ac:dyDescent="0.35">
      <c r="B51" s="5"/>
      <c r="G51" s="37"/>
      <c r="H51" s="106"/>
    </row>
    <row r="52" spans="2:9" s="15" customFormat="1" ht="15.5" x14ac:dyDescent="0.35">
      <c r="B52" s="5"/>
      <c r="G52" s="37"/>
      <c r="H52" s="107"/>
    </row>
    <row r="53" spans="2:9" s="15" customFormat="1" ht="15.5" x14ac:dyDescent="0.35">
      <c r="B53" s="5"/>
      <c r="G53" s="37"/>
      <c r="H53" s="106"/>
    </row>
    <row r="54" spans="2:9" s="15" customFormat="1" ht="15.5" x14ac:dyDescent="0.35">
      <c r="B54" s="5"/>
      <c r="G54" s="37"/>
      <c r="H54" s="106"/>
    </row>
    <row r="55" spans="2:9" s="15" customFormat="1" ht="15.5" x14ac:dyDescent="0.35">
      <c r="B55" s="5"/>
      <c r="G55" s="37"/>
      <c r="H55" s="106"/>
    </row>
    <row r="56" spans="2:9" s="15" customFormat="1" ht="15.5" x14ac:dyDescent="0.35">
      <c r="B56" s="5"/>
      <c r="G56" s="37"/>
      <c r="H56" s="106"/>
    </row>
    <row r="57" spans="2:9" s="15" customFormat="1" ht="15.5" x14ac:dyDescent="0.35">
      <c r="B57" s="5"/>
      <c r="G57" s="37"/>
      <c r="H57" s="106"/>
    </row>
    <row r="58" spans="2:9" s="15" customFormat="1" ht="15.5" x14ac:dyDescent="0.35">
      <c r="B58" s="5"/>
      <c r="G58" s="37"/>
      <c r="H58" s="106"/>
    </row>
    <row r="59" spans="2:9" s="15" customFormat="1" ht="15.5" x14ac:dyDescent="0.35">
      <c r="B59" s="5"/>
      <c r="G59" s="37"/>
      <c r="H59" s="106"/>
    </row>
    <row r="60" spans="2:9" s="15" customFormat="1" ht="15.5" x14ac:dyDescent="0.35">
      <c r="B60" s="5"/>
      <c r="G60" s="37"/>
      <c r="H60" s="106"/>
    </row>
    <row r="61" spans="2:9" s="15" customFormat="1" ht="15.5" x14ac:dyDescent="0.35">
      <c r="B61" s="5"/>
      <c r="G61" s="37"/>
      <c r="H61" s="106"/>
    </row>
    <row r="62" spans="2:9" s="15" customFormat="1" ht="15.5" x14ac:dyDescent="0.35">
      <c r="B62" s="5"/>
      <c r="G62" s="37"/>
      <c r="H62" s="106"/>
    </row>
    <row r="63" spans="2:9" s="15" customFormat="1" ht="15.5" x14ac:dyDescent="0.35">
      <c r="B63" s="5"/>
      <c r="G63" s="37"/>
      <c r="H63" s="106"/>
    </row>
    <row r="64" spans="2:9" s="15" customFormat="1" ht="15.5" x14ac:dyDescent="0.35">
      <c r="B64" s="5"/>
      <c r="G64" s="37"/>
      <c r="H64" s="106"/>
    </row>
    <row r="65" spans="2:8" s="15" customFormat="1" ht="15.5" x14ac:dyDescent="0.35">
      <c r="B65" s="5"/>
      <c r="G65" s="37"/>
      <c r="H65" s="106"/>
    </row>
    <row r="66" spans="2:8" s="15" customFormat="1" ht="15.5" x14ac:dyDescent="0.35">
      <c r="B66" s="5"/>
      <c r="G66" s="37"/>
      <c r="H66" s="106"/>
    </row>
    <row r="67" spans="2:8" s="15" customFormat="1" ht="15.5" x14ac:dyDescent="0.35">
      <c r="B67" s="5"/>
      <c r="G67" s="37"/>
      <c r="H67" s="106"/>
    </row>
    <row r="68" spans="2:8" s="15" customFormat="1" ht="15.5" x14ac:dyDescent="0.35">
      <c r="B68" s="5"/>
      <c r="G68" s="37"/>
      <c r="H68" s="106"/>
    </row>
    <row r="69" spans="2:8" s="15" customFormat="1" ht="15.5" x14ac:dyDescent="0.35">
      <c r="B69" s="5"/>
      <c r="G69" s="37"/>
      <c r="H69" s="106"/>
    </row>
    <row r="70" spans="2:8" s="15" customFormat="1" ht="15.5" x14ac:dyDescent="0.35">
      <c r="B70" s="5"/>
      <c r="G70" s="37"/>
      <c r="H70" s="106"/>
    </row>
    <row r="71" spans="2:8" s="15" customFormat="1" ht="15.5" x14ac:dyDescent="0.35">
      <c r="B71" s="5"/>
      <c r="G71" s="37"/>
      <c r="H71" s="106"/>
    </row>
    <row r="72" spans="2:8" s="15" customFormat="1" ht="15.5" x14ac:dyDescent="0.35">
      <c r="B72" s="5"/>
      <c r="G72" s="37"/>
      <c r="H72" s="106"/>
    </row>
    <row r="73" spans="2:8" s="15" customFormat="1" ht="15.5" x14ac:dyDescent="0.35">
      <c r="B73" s="5"/>
      <c r="G73" s="37"/>
      <c r="H73" s="106"/>
    </row>
    <row r="74" spans="2:8" s="15" customFormat="1" ht="15.5" x14ac:dyDescent="0.35">
      <c r="B74" s="5"/>
      <c r="G74" s="37"/>
      <c r="H74" s="106"/>
    </row>
    <row r="75" spans="2:8" s="15" customFormat="1" ht="15.5" x14ac:dyDescent="0.35">
      <c r="B75" s="5"/>
      <c r="G75" s="37"/>
      <c r="H75" s="106"/>
    </row>
    <row r="76" spans="2:8" s="15" customFormat="1" ht="15.5" x14ac:dyDescent="0.35">
      <c r="B76" s="5"/>
      <c r="G76" s="37"/>
      <c r="H76" s="106"/>
    </row>
    <row r="77" spans="2:8" s="15" customFormat="1" ht="15.5" x14ac:dyDescent="0.35">
      <c r="B77" s="5"/>
      <c r="G77" s="37"/>
      <c r="H77" s="106"/>
    </row>
    <row r="78" spans="2:8" s="15" customFormat="1" ht="15.5" x14ac:dyDescent="0.35">
      <c r="B78" s="5"/>
      <c r="G78" s="37"/>
      <c r="H78" s="106"/>
    </row>
    <row r="79" spans="2:8" s="15" customFormat="1" ht="15.5" x14ac:dyDescent="0.35">
      <c r="B79" s="5"/>
      <c r="G79" s="37"/>
      <c r="H79" s="106"/>
    </row>
    <row r="80" spans="2:8" s="15" customFormat="1" ht="15.5" x14ac:dyDescent="0.35">
      <c r="B80" s="5"/>
      <c r="G80" s="37"/>
      <c r="H80" s="106"/>
    </row>
    <row r="81" spans="2:8" s="15" customFormat="1" ht="15.5" x14ac:dyDescent="0.35">
      <c r="B81" s="5"/>
      <c r="G81" s="37"/>
      <c r="H81" s="106"/>
    </row>
    <row r="82" spans="2:8" s="15" customFormat="1" ht="15.5" x14ac:dyDescent="0.35">
      <c r="B82" s="5"/>
      <c r="G82" s="37"/>
      <c r="H82" s="106"/>
    </row>
    <row r="83" spans="2:8" s="15" customFormat="1" ht="15.5" x14ac:dyDescent="0.35">
      <c r="B83" s="5"/>
      <c r="G83" s="37"/>
      <c r="H83" s="106"/>
    </row>
    <row r="84" spans="2:8" s="15" customFormat="1" ht="15.5" x14ac:dyDescent="0.35">
      <c r="B84" s="5"/>
      <c r="G84" s="37"/>
      <c r="H84" s="106"/>
    </row>
    <row r="85" spans="2:8" s="15" customFormat="1" ht="15.5" x14ac:dyDescent="0.35">
      <c r="B85" s="5"/>
      <c r="G85" s="37"/>
      <c r="H85" s="106"/>
    </row>
    <row r="86" spans="2:8" s="15" customFormat="1" ht="15.5" x14ac:dyDescent="0.35">
      <c r="B86" s="5"/>
      <c r="G86" s="37"/>
      <c r="H86" s="106"/>
    </row>
    <row r="87" spans="2:8" s="15" customFormat="1" ht="15.5" x14ac:dyDescent="0.35">
      <c r="B87" s="5"/>
      <c r="G87" s="37"/>
      <c r="H87" s="106"/>
    </row>
    <row r="88" spans="2:8" s="15" customFormat="1" ht="15.5" x14ac:dyDescent="0.35">
      <c r="B88" s="5"/>
      <c r="G88" s="37"/>
      <c r="H88" s="106"/>
    </row>
    <row r="89" spans="2:8" s="15" customFormat="1" ht="15.5" x14ac:dyDescent="0.35">
      <c r="B89" s="5"/>
      <c r="G89" s="37"/>
      <c r="H89" s="106"/>
    </row>
    <row r="90" spans="2:8" s="15" customFormat="1" ht="15.5" x14ac:dyDescent="0.35">
      <c r="B90" s="5"/>
      <c r="G90" s="37"/>
      <c r="H90" s="106"/>
    </row>
    <row r="91" spans="2:8" s="15" customFormat="1" ht="15.5" x14ac:dyDescent="0.35">
      <c r="B91" s="5"/>
      <c r="G91" s="37"/>
      <c r="H91" s="106"/>
    </row>
    <row r="92" spans="2:8" s="15" customFormat="1" ht="15.5" x14ac:dyDescent="0.35">
      <c r="B92" s="5"/>
      <c r="G92" s="37"/>
      <c r="H92" s="106"/>
    </row>
    <row r="93" spans="2:8" s="15" customFormat="1" ht="15.5" x14ac:dyDescent="0.35">
      <c r="B93" s="5"/>
      <c r="G93" s="37"/>
      <c r="H93" s="106"/>
    </row>
    <row r="94" spans="2:8" s="15" customFormat="1" ht="15.5" x14ac:dyDescent="0.35">
      <c r="B94" s="5"/>
      <c r="G94" s="37"/>
      <c r="H94" s="106"/>
    </row>
    <row r="95" spans="2:8" s="15" customFormat="1" ht="15.5" x14ac:dyDescent="0.35">
      <c r="B95" s="5"/>
      <c r="G95" s="37"/>
      <c r="H95" s="106"/>
    </row>
    <row r="96" spans="2:8" s="15" customFormat="1" ht="15.5" x14ac:dyDescent="0.35">
      <c r="B96" s="5"/>
      <c r="G96" s="37"/>
      <c r="H96" s="106"/>
    </row>
    <row r="97" spans="2:8" s="15" customFormat="1" ht="15.5" x14ac:dyDescent="0.35">
      <c r="B97" s="5"/>
      <c r="G97" s="37"/>
      <c r="H97" s="106"/>
    </row>
    <row r="98" spans="2:8" s="15" customFormat="1" ht="15.5" x14ac:dyDescent="0.35">
      <c r="B98" s="5"/>
      <c r="G98" s="37"/>
      <c r="H98" s="106"/>
    </row>
    <row r="99" spans="2:8" s="15" customFormat="1" ht="15.5" x14ac:dyDescent="0.35">
      <c r="B99" s="5"/>
      <c r="G99" s="37"/>
      <c r="H99" s="106"/>
    </row>
    <row r="100" spans="2:8" s="15" customFormat="1" ht="15.5" x14ac:dyDescent="0.35">
      <c r="B100" s="5"/>
      <c r="G100" s="37"/>
      <c r="H100" s="106"/>
    </row>
    <row r="101" spans="2:8" s="15" customFormat="1" ht="15.5" x14ac:dyDescent="0.35">
      <c r="B101" s="5"/>
      <c r="G101" s="37"/>
      <c r="H101" s="106"/>
    </row>
    <row r="102" spans="2:8" s="15" customFormat="1" ht="15.5" x14ac:dyDescent="0.35">
      <c r="B102" s="5"/>
      <c r="G102" s="37"/>
      <c r="H102" s="106"/>
    </row>
    <row r="103" spans="2:8" s="15" customFormat="1" ht="15.5" x14ac:dyDescent="0.35">
      <c r="B103" s="5"/>
      <c r="G103" s="37"/>
      <c r="H103" s="106"/>
    </row>
    <row r="104" spans="2:8" s="15" customFormat="1" ht="15.5" x14ac:dyDescent="0.35">
      <c r="B104" s="5"/>
      <c r="G104" s="37"/>
      <c r="H104" s="106"/>
    </row>
    <row r="105" spans="2:8" s="15" customFormat="1" ht="15.5" x14ac:dyDescent="0.35">
      <c r="B105" s="5"/>
      <c r="G105" s="37"/>
      <c r="H105" s="106"/>
    </row>
    <row r="106" spans="2:8" s="15" customFormat="1" ht="15.5" x14ac:dyDescent="0.35">
      <c r="B106" s="5"/>
      <c r="G106" s="37"/>
      <c r="H106" s="106"/>
    </row>
    <row r="107" spans="2:8" s="15" customFormat="1" ht="15.5" x14ac:dyDescent="0.35">
      <c r="B107" s="5"/>
      <c r="G107" s="37"/>
      <c r="H107" s="106"/>
    </row>
    <row r="108" spans="2:8" s="15" customFormat="1" ht="15.5" x14ac:dyDescent="0.35">
      <c r="B108" s="5"/>
      <c r="G108" s="37"/>
      <c r="H108" s="106"/>
    </row>
    <row r="109" spans="2:8" s="15" customFormat="1" ht="15.5" x14ac:dyDescent="0.35">
      <c r="B109" s="5"/>
      <c r="G109" s="37"/>
      <c r="H109" s="106"/>
    </row>
    <row r="110" spans="2:8" s="15" customFormat="1" ht="15.5" x14ac:dyDescent="0.35">
      <c r="B110" s="5"/>
      <c r="G110" s="37"/>
      <c r="H110" s="106"/>
    </row>
    <row r="111" spans="2:8" s="15" customFormat="1" ht="15.5" x14ac:dyDescent="0.35">
      <c r="B111" s="5"/>
      <c r="G111" s="37"/>
      <c r="H111" s="106"/>
    </row>
    <row r="112" spans="2:8" s="15" customFormat="1" ht="15.5" x14ac:dyDescent="0.35">
      <c r="B112" s="5"/>
      <c r="G112" s="37"/>
      <c r="H112" s="106"/>
    </row>
    <row r="113" spans="2:8" s="15" customFormat="1" ht="15.5" x14ac:dyDescent="0.35">
      <c r="B113" s="5"/>
      <c r="G113" s="37"/>
      <c r="H113" s="106"/>
    </row>
    <row r="114" spans="2:8" s="15" customFormat="1" ht="15.5" x14ac:dyDescent="0.35">
      <c r="B114" s="5"/>
      <c r="G114" s="37"/>
      <c r="H114" s="106"/>
    </row>
    <row r="115" spans="2:8" s="15" customFormat="1" ht="15.5" x14ac:dyDescent="0.35">
      <c r="B115" s="5"/>
      <c r="G115" s="37"/>
      <c r="H115" s="106"/>
    </row>
    <row r="116" spans="2:8" s="15" customFormat="1" ht="15.5" x14ac:dyDescent="0.35">
      <c r="B116" s="5"/>
      <c r="G116" s="37"/>
      <c r="H116" s="106"/>
    </row>
    <row r="117" spans="2:8" s="15" customFormat="1" ht="15.5" x14ac:dyDescent="0.35">
      <c r="B117" s="5"/>
      <c r="G117" s="37"/>
      <c r="H117" s="106"/>
    </row>
    <row r="118" spans="2:8" s="15" customFormat="1" ht="15.5" x14ac:dyDescent="0.35">
      <c r="B118" s="5"/>
      <c r="G118" s="37"/>
      <c r="H118" s="106"/>
    </row>
    <row r="119" spans="2:8" s="15" customFormat="1" ht="15.5" x14ac:dyDescent="0.35">
      <c r="B119" s="5"/>
      <c r="G119" s="37"/>
      <c r="H119" s="106"/>
    </row>
    <row r="120" spans="2:8" s="15" customFormat="1" ht="15.5" x14ac:dyDescent="0.35">
      <c r="B120" s="5"/>
      <c r="G120" s="37"/>
      <c r="H120" s="106"/>
    </row>
    <row r="121" spans="2:8" s="15" customFormat="1" ht="15.5" x14ac:dyDescent="0.35">
      <c r="B121" s="5"/>
      <c r="G121" s="37"/>
      <c r="H121" s="106"/>
    </row>
    <row r="122" spans="2:8" s="15" customFormat="1" ht="15.5" x14ac:dyDescent="0.35">
      <c r="B122" s="5"/>
      <c r="G122" s="37"/>
      <c r="H122" s="106"/>
    </row>
    <row r="123" spans="2:8" s="15" customFormat="1" ht="15.5" x14ac:dyDescent="0.35">
      <c r="B123" s="5"/>
      <c r="G123" s="37"/>
      <c r="H123" s="106"/>
    </row>
    <row r="124" spans="2:8" s="15" customFormat="1" ht="15.5" x14ac:dyDescent="0.35">
      <c r="B124" s="5"/>
      <c r="G124" s="37"/>
      <c r="H124" s="106"/>
    </row>
    <row r="125" spans="2:8" s="15" customFormat="1" ht="15.5" x14ac:dyDescent="0.35">
      <c r="B125" s="5"/>
      <c r="G125" s="37"/>
      <c r="H125" s="106"/>
    </row>
    <row r="126" spans="2:8" s="15" customFormat="1" ht="15.5" x14ac:dyDescent="0.35">
      <c r="B126" s="5"/>
      <c r="G126" s="37"/>
      <c r="H126" s="106"/>
    </row>
    <row r="127" spans="2:8" s="15" customFormat="1" ht="15.5" x14ac:dyDescent="0.35">
      <c r="B127" s="5"/>
      <c r="G127" s="37"/>
      <c r="H127" s="106"/>
    </row>
    <row r="128" spans="2:8" s="15" customFormat="1" ht="15.5" x14ac:dyDescent="0.35">
      <c r="B128" s="5"/>
      <c r="G128" s="37"/>
      <c r="H128" s="106"/>
    </row>
    <row r="129" spans="2:8" s="15" customFormat="1" ht="15.5" x14ac:dyDescent="0.35">
      <c r="B129" s="5"/>
      <c r="G129" s="37"/>
      <c r="H129" s="106"/>
    </row>
    <row r="130" spans="2:8" s="15" customFormat="1" ht="15.5" x14ac:dyDescent="0.35">
      <c r="B130" s="5"/>
      <c r="G130" s="37"/>
      <c r="H130" s="106"/>
    </row>
    <row r="131" spans="2:8" s="15" customFormat="1" ht="15.5" x14ac:dyDescent="0.35">
      <c r="B131" s="5"/>
      <c r="G131" s="37"/>
      <c r="H131" s="106"/>
    </row>
    <row r="132" spans="2:8" s="15" customFormat="1" ht="15.5" x14ac:dyDescent="0.35">
      <c r="B132" s="5"/>
      <c r="G132" s="37"/>
      <c r="H132" s="106"/>
    </row>
    <row r="133" spans="2:8" s="15" customFormat="1" ht="15.5" x14ac:dyDescent="0.35">
      <c r="B133" s="5"/>
      <c r="G133" s="37"/>
      <c r="H133" s="106"/>
    </row>
    <row r="134" spans="2:8" s="15" customFormat="1" ht="15.5" x14ac:dyDescent="0.35">
      <c r="B134" s="5"/>
      <c r="G134" s="37"/>
      <c r="H134" s="106"/>
    </row>
    <row r="135" spans="2:8" s="15" customFormat="1" ht="15.5" x14ac:dyDescent="0.35">
      <c r="B135" s="5"/>
      <c r="G135" s="37"/>
      <c r="H135" s="106"/>
    </row>
    <row r="136" spans="2:8" s="15" customFormat="1" ht="15.5" x14ac:dyDescent="0.35">
      <c r="B136" s="5"/>
      <c r="G136" s="37"/>
      <c r="H136" s="106"/>
    </row>
    <row r="137" spans="2:8" s="15" customFormat="1" ht="15.5" x14ac:dyDescent="0.35">
      <c r="B137" s="5"/>
      <c r="G137" s="37"/>
      <c r="H137" s="106"/>
    </row>
    <row r="138" spans="2:8" s="15" customFormat="1" ht="15.5" x14ac:dyDescent="0.35">
      <c r="B138" s="5"/>
      <c r="G138" s="37"/>
      <c r="H138" s="106"/>
    </row>
    <row r="139" spans="2:8" s="15" customFormat="1" ht="15.5" x14ac:dyDescent="0.35">
      <c r="B139" s="5"/>
      <c r="G139" s="37"/>
      <c r="H139" s="106"/>
    </row>
    <row r="140" spans="2:8" s="15" customFormat="1" ht="15.5" x14ac:dyDescent="0.35">
      <c r="B140" s="5"/>
      <c r="G140" s="37"/>
      <c r="H140" s="106"/>
    </row>
    <row r="141" spans="2:8" s="15" customFormat="1" ht="15.5" x14ac:dyDescent="0.35">
      <c r="B141" s="5"/>
      <c r="G141" s="37"/>
      <c r="H141" s="106"/>
    </row>
    <row r="142" spans="2:8" s="15" customFormat="1" ht="15.5" x14ac:dyDescent="0.35">
      <c r="B142" s="5"/>
      <c r="G142" s="37"/>
      <c r="H142" s="106"/>
    </row>
    <row r="143" spans="2:8" s="15" customFormat="1" ht="15.5" x14ac:dyDescent="0.35">
      <c r="B143" s="5"/>
      <c r="G143" s="37"/>
      <c r="H143" s="106"/>
    </row>
    <row r="144" spans="2:8" s="15" customFormat="1" ht="15.5" x14ac:dyDescent="0.35">
      <c r="B144" s="5"/>
      <c r="G144" s="37"/>
      <c r="H144" s="106"/>
    </row>
    <row r="145" spans="2:8" s="15" customFormat="1" ht="15.5" x14ac:dyDescent="0.35">
      <c r="B145" s="5"/>
      <c r="G145" s="37"/>
      <c r="H145" s="106"/>
    </row>
    <row r="146" spans="2:8" s="15" customFormat="1" ht="15.5" x14ac:dyDescent="0.35">
      <c r="B146" s="5"/>
      <c r="G146" s="37"/>
      <c r="H146" s="106"/>
    </row>
    <row r="147" spans="2:8" s="15" customFormat="1" ht="15.5" x14ac:dyDescent="0.35">
      <c r="B147" s="5"/>
      <c r="G147" s="37"/>
      <c r="H147" s="106"/>
    </row>
    <row r="148" spans="2:8" s="15" customFormat="1" ht="15.5" x14ac:dyDescent="0.35">
      <c r="B148" s="5"/>
      <c r="G148" s="37"/>
      <c r="H148" s="106"/>
    </row>
    <row r="149" spans="2:8" s="15" customFormat="1" ht="15.5" x14ac:dyDescent="0.35">
      <c r="B149" s="5"/>
      <c r="G149" s="37"/>
      <c r="H149" s="106"/>
    </row>
    <row r="150" spans="2:8" s="15" customFormat="1" ht="15.5" x14ac:dyDescent="0.35">
      <c r="B150" s="5"/>
      <c r="G150" s="37"/>
      <c r="H150" s="106"/>
    </row>
    <row r="151" spans="2:8" s="15" customFormat="1" ht="15.5" x14ac:dyDescent="0.35">
      <c r="B151" s="5"/>
      <c r="G151" s="37"/>
      <c r="H151" s="106"/>
    </row>
    <row r="152" spans="2:8" s="15" customFormat="1" ht="15.5" x14ac:dyDescent="0.35">
      <c r="B152" s="5"/>
      <c r="G152" s="37"/>
      <c r="H152" s="106"/>
    </row>
    <row r="153" spans="2:8" s="15" customFormat="1" ht="15.5" x14ac:dyDescent="0.35">
      <c r="B153" s="5"/>
      <c r="G153" s="37"/>
      <c r="H153" s="106"/>
    </row>
    <row r="154" spans="2:8" s="15" customFormat="1" ht="15.5" x14ac:dyDescent="0.35">
      <c r="B154" s="5"/>
      <c r="G154" s="37"/>
      <c r="H154" s="106"/>
    </row>
    <row r="155" spans="2:8" s="15" customFormat="1" ht="15.5" x14ac:dyDescent="0.35">
      <c r="B155" s="5"/>
      <c r="G155" s="37"/>
      <c r="H155" s="106"/>
    </row>
    <row r="156" spans="2:8" s="15" customFormat="1" ht="15.5" x14ac:dyDescent="0.35">
      <c r="B156" s="5"/>
      <c r="G156" s="37"/>
      <c r="H156" s="106"/>
    </row>
    <row r="157" spans="2:8" s="15" customFormat="1" ht="15.5" x14ac:dyDescent="0.35">
      <c r="B157" s="5"/>
      <c r="G157" s="37"/>
      <c r="H157" s="106"/>
    </row>
    <row r="158" spans="2:8" s="15" customFormat="1" ht="15.5" x14ac:dyDescent="0.35">
      <c r="B158" s="5"/>
      <c r="G158" s="37"/>
      <c r="H158" s="106"/>
    </row>
    <row r="159" spans="2:8" s="15" customFormat="1" ht="15.5" x14ac:dyDescent="0.35">
      <c r="B159" s="5"/>
      <c r="G159" s="37"/>
      <c r="H159" s="106"/>
    </row>
    <row r="160" spans="2:8" s="15" customFormat="1" ht="15.5" x14ac:dyDescent="0.35">
      <c r="B160" s="5"/>
      <c r="G160" s="37"/>
      <c r="H160" s="106"/>
    </row>
    <row r="161" spans="2:8" s="15" customFormat="1" ht="15.5" x14ac:dyDescent="0.35">
      <c r="B161" s="5"/>
      <c r="G161" s="37"/>
      <c r="H161" s="106"/>
    </row>
    <row r="162" spans="2:8" s="15" customFormat="1" ht="15.5" x14ac:dyDescent="0.35">
      <c r="B162" s="5"/>
      <c r="G162" s="37"/>
      <c r="H162" s="106"/>
    </row>
    <row r="163" spans="2:8" s="15" customFormat="1" ht="15.5" x14ac:dyDescent="0.35">
      <c r="B163" s="5"/>
      <c r="G163" s="37"/>
      <c r="H163" s="106"/>
    </row>
    <row r="164" spans="2:8" s="15" customFormat="1" ht="15.5" x14ac:dyDescent="0.35">
      <c r="B164" s="5"/>
      <c r="G164" s="37"/>
      <c r="H164" s="106"/>
    </row>
    <row r="165" spans="2:8" s="15" customFormat="1" ht="15.5" x14ac:dyDescent="0.35">
      <c r="B165" s="5"/>
      <c r="G165" s="37"/>
      <c r="H165" s="106"/>
    </row>
    <row r="166" spans="2:8" s="15" customFormat="1" ht="15.5" x14ac:dyDescent="0.35">
      <c r="B166" s="5"/>
      <c r="G166" s="37"/>
      <c r="H166" s="106"/>
    </row>
    <row r="167" spans="2:8" s="15" customFormat="1" ht="15.5" x14ac:dyDescent="0.35">
      <c r="B167" s="5"/>
      <c r="G167" s="37"/>
      <c r="H167" s="106"/>
    </row>
    <row r="168" spans="2:8" s="15" customFormat="1" ht="15.5" x14ac:dyDescent="0.35">
      <c r="B168" s="5"/>
      <c r="G168" s="37"/>
      <c r="H168" s="106"/>
    </row>
    <row r="169" spans="2:8" s="15" customFormat="1" ht="15.5" x14ac:dyDescent="0.35">
      <c r="B169" s="5"/>
      <c r="G169" s="37"/>
      <c r="H169" s="106"/>
    </row>
    <row r="170" spans="2:8" s="15" customFormat="1" ht="15.5" x14ac:dyDescent="0.35">
      <c r="B170" s="5"/>
      <c r="G170" s="37"/>
      <c r="H170" s="106"/>
    </row>
    <row r="171" spans="2:8" s="15" customFormat="1" ht="15.5" x14ac:dyDescent="0.35">
      <c r="B171" s="5"/>
      <c r="G171" s="37"/>
      <c r="H171" s="106"/>
    </row>
    <row r="172" spans="2:8" s="15" customFormat="1" ht="15.5" x14ac:dyDescent="0.35">
      <c r="B172" s="5"/>
      <c r="G172" s="37"/>
      <c r="H172" s="106"/>
    </row>
    <row r="173" spans="2:8" s="15" customFormat="1" ht="15.5" x14ac:dyDescent="0.35">
      <c r="B173" s="5"/>
      <c r="G173" s="37"/>
      <c r="H173" s="106"/>
    </row>
    <row r="174" spans="2:8" s="15" customFormat="1" ht="15.5" x14ac:dyDescent="0.35">
      <c r="B174" s="5"/>
      <c r="G174" s="37"/>
      <c r="H174" s="106"/>
    </row>
    <row r="175" spans="2:8" s="15" customFormat="1" ht="15.5" x14ac:dyDescent="0.35">
      <c r="B175" s="5"/>
      <c r="G175" s="37"/>
      <c r="H175" s="106"/>
    </row>
    <row r="176" spans="2:8" s="15" customFormat="1" ht="15.5" x14ac:dyDescent="0.35">
      <c r="B176" s="5"/>
      <c r="G176" s="37"/>
      <c r="H176" s="106"/>
    </row>
    <row r="177" spans="2:8" s="15" customFormat="1" ht="15.5" x14ac:dyDescent="0.35">
      <c r="B177" s="5"/>
      <c r="G177" s="37"/>
      <c r="H177" s="106"/>
    </row>
    <row r="178" spans="2:8" s="15" customFormat="1" ht="15.5" x14ac:dyDescent="0.35">
      <c r="B178" s="5"/>
      <c r="G178" s="37"/>
      <c r="H178" s="106"/>
    </row>
    <row r="179" spans="2:8" s="15" customFormat="1" ht="15.5" x14ac:dyDescent="0.35">
      <c r="B179" s="5"/>
      <c r="G179" s="37"/>
      <c r="H179" s="106"/>
    </row>
    <row r="180" spans="2:8" s="15" customFormat="1" ht="15.5" x14ac:dyDescent="0.35">
      <c r="B180" s="5"/>
      <c r="G180" s="37"/>
      <c r="H180" s="106"/>
    </row>
    <row r="181" spans="2:8" s="15" customFormat="1" ht="15.5" x14ac:dyDescent="0.35">
      <c r="B181" s="5"/>
      <c r="G181" s="37"/>
      <c r="H181" s="106"/>
    </row>
    <row r="182" spans="2:8" s="15" customFormat="1" ht="15.5" x14ac:dyDescent="0.35">
      <c r="B182" s="5"/>
      <c r="G182" s="37"/>
      <c r="H182" s="106"/>
    </row>
    <row r="183" spans="2:8" s="15" customFormat="1" ht="15.5" x14ac:dyDescent="0.35">
      <c r="B183" s="5"/>
      <c r="G183" s="37"/>
      <c r="H183" s="106"/>
    </row>
    <row r="184" spans="2:8" s="15" customFormat="1" ht="15.5" x14ac:dyDescent="0.35">
      <c r="B184" s="5"/>
      <c r="G184" s="37"/>
      <c r="H184" s="106"/>
    </row>
    <row r="185" spans="2:8" s="15" customFormat="1" ht="15.5" x14ac:dyDescent="0.35">
      <c r="B185" s="5"/>
      <c r="G185" s="37"/>
      <c r="H185" s="106"/>
    </row>
    <row r="186" spans="2:8" s="15" customFormat="1" ht="15.5" x14ac:dyDescent="0.35">
      <c r="B186" s="5"/>
      <c r="G186" s="37"/>
      <c r="H186" s="106"/>
    </row>
    <row r="187" spans="2:8" s="15" customFormat="1" ht="15.5" x14ac:dyDescent="0.35">
      <c r="B187" s="5"/>
      <c r="G187" s="37"/>
      <c r="H187" s="106"/>
    </row>
    <row r="188" spans="2:8" s="15" customFormat="1" ht="15.5" x14ac:dyDescent="0.35">
      <c r="B188" s="5"/>
      <c r="G188" s="37"/>
      <c r="H188" s="106"/>
    </row>
    <row r="189" spans="2:8" s="15" customFormat="1" ht="15.5" x14ac:dyDescent="0.35">
      <c r="B189" s="5"/>
      <c r="G189" s="37"/>
      <c r="H189" s="106"/>
    </row>
    <row r="190" spans="2:8" s="15" customFormat="1" ht="15.5" x14ac:dyDescent="0.35">
      <c r="B190" s="5"/>
      <c r="G190" s="37"/>
      <c r="H190" s="106"/>
    </row>
    <row r="191" spans="2:8" s="15" customFormat="1" ht="15.5" x14ac:dyDescent="0.35">
      <c r="B191" s="5"/>
      <c r="G191" s="37"/>
      <c r="H191" s="106"/>
    </row>
    <row r="192" spans="2:8" s="15" customFormat="1" ht="15.5" x14ac:dyDescent="0.35">
      <c r="B192" s="5"/>
      <c r="G192" s="37"/>
      <c r="H192" s="106"/>
    </row>
    <row r="193" spans="2:8" s="15" customFormat="1" ht="15.5" x14ac:dyDescent="0.35">
      <c r="B193" s="5"/>
      <c r="G193" s="37"/>
      <c r="H193" s="106"/>
    </row>
    <row r="194" spans="2:8" s="15" customFormat="1" ht="15.5" x14ac:dyDescent="0.35">
      <c r="B194" s="5"/>
      <c r="G194" s="37"/>
      <c r="H194" s="106"/>
    </row>
    <row r="195" spans="2:8" s="15" customFormat="1" ht="15.5" x14ac:dyDescent="0.35">
      <c r="B195" s="5"/>
      <c r="G195" s="37"/>
      <c r="H195" s="106"/>
    </row>
    <row r="196" spans="2:8" s="15" customFormat="1" ht="15.5" x14ac:dyDescent="0.35">
      <c r="B196" s="5"/>
      <c r="G196" s="37"/>
      <c r="H196" s="106"/>
    </row>
    <row r="197" spans="2:8" s="15" customFormat="1" ht="15.5" x14ac:dyDescent="0.35">
      <c r="B197" s="5"/>
      <c r="G197" s="37"/>
      <c r="H197" s="106"/>
    </row>
    <row r="198" spans="2:8" s="15" customFormat="1" ht="15.5" x14ac:dyDescent="0.35">
      <c r="B198" s="5"/>
      <c r="G198" s="37"/>
      <c r="H198" s="106"/>
    </row>
    <row r="199" spans="2:8" s="15" customFormat="1" ht="15.5" x14ac:dyDescent="0.35">
      <c r="B199" s="5"/>
      <c r="G199" s="37"/>
      <c r="H199" s="106"/>
    </row>
    <row r="200" spans="2:8" s="15" customFormat="1" ht="15.5" x14ac:dyDescent="0.35">
      <c r="B200" s="5"/>
      <c r="G200" s="37"/>
      <c r="H200" s="106"/>
    </row>
    <row r="201" spans="2:8" s="15" customFormat="1" ht="15.5" x14ac:dyDescent="0.35">
      <c r="B201" s="5"/>
      <c r="G201" s="37"/>
      <c r="H201" s="106"/>
    </row>
    <row r="202" spans="2:8" s="15" customFormat="1" ht="15.5" x14ac:dyDescent="0.35">
      <c r="B202" s="5"/>
      <c r="G202" s="37"/>
      <c r="H202" s="106"/>
    </row>
    <row r="203" spans="2:8" s="15" customFormat="1" ht="15.5" x14ac:dyDescent="0.35">
      <c r="B203" s="5"/>
      <c r="G203" s="37"/>
      <c r="H203" s="106"/>
    </row>
    <row r="204" spans="2:8" s="15" customFormat="1" ht="15.5" x14ac:dyDescent="0.35">
      <c r="B204" s="5"/>
      <c r="G204" s="37"/>
      <c r="H204" s="106"/>
    </row>
    <row r="205" spans="2:8" s="15" customFormat="1" ht="15.5" x14ac:dyDescent="0.35">
      <c r="B205" s="5"/>
      <c r="G205" s="37"/>
      <c r="H205" s="106"/>
    </row>
    <row r="206" spans="2:8" s="15" customFormat="1" ht="15.5" x14ac:dyDescent="0.35">
      <c r="B206" s="5"/>
      <c r="G206" s="37"/>
      <c r="H206" s="106"/>
    </row>
    <row r="207" spans="2:8" s="15" customFormat="1" ht="15.5" x14ac:dyDescent="0.35">
      <c r="B207" s="5"/>
      <c r="G207" s="37"/>
      <c r="H207" s="106"/>
    </row>
    <row r="208" spans="2:8" s="15" customFormat="1" ht="15.5" x14ac:dyDescent="0.35">
      <c r="B208" s="5"/>
      <c r="G208" s="37"/>
      <c r="H208" s="106"/>
    </row>
    <row r="209" spans="2:8" s="15" customFormat="1" ht="15.5" x14ac:dyDescent="0.35">
      <c r="B209" s="5"/>
      <c r="G209" s="37"/>
      <c r="H209" s="106"/>
    </row>
    <row r="210" spans="2:8" s="15" customFormat="1" ht="15.5" x14ac:dyDescent="0.35">
      <c r="B210" s="5"/>
      <c r="G210" s="37"/>
      <c r="H210" s="106"/>
    </row>
    <row r="211" spans="2:8" s="15" customFormat="1" ht="15.5" x14ac:dyDescent="0.35">
      <c r="B211" s="5"/>
      <c r="G211" s="37"/>
      <c r="H211" s="106"/>
    </row>
    <row r="212" spans="2:8" s="15" customFormat="1" ht="15.5" x14ac:dyDescent="0.35">
      <c r="B212" s="5"/>
      <c r="G212" s="37"/>
      <c r="H212" s="106"/>
    </row>
    <row r="213" spans="2:8" s="15" customFormat="1" ht="15.5" x14ac:dyDescent="0.35">
      <c r="B213" s="5"/>
      <c r="G213" s="37"/>
      <c r="H213" s="106"/>
    </row>
    <row r="214" spans="2:8" s="15" customFormat="1" ht="15.5" x14ac:dyDescent="0.35">
      <c r="B214" s="5"/>
      <c r="G214" s="37"/>
      <c r="H214" s="106"/>
    </row>
    <row r="215" spans="2:8" s="15" customFormat="1" ht="15.5" x14ac:dyDescent="0.35">
      <c r="B215" s="5"/>
      <c r="G215" s="37"/>
      <c r="H215" s="106"/>
    </row>
    <row r="216" spans="2:8" s="15" customFormat="1" ht="15.5" x14ac:dyDescent="0.35">
      <c r="B216" s="5"/>
      <c r="G216" s="37"/>
      <c r="H216" s="106"/>
    </row>
    <row r="217" spans="2:8" s="15" customFormat="1" ht="15.5" x14ac:dyDescent="0.35">
      <c r="B217" s="5"/>
      <c r="G217" s="37"/>
      <c r="H217" s="106"/>
    </row>
    <row r="218" spans="2:8" s="15" customFormat="1" ht="15.5" x14ac:dyDescent="0.35">
      <c r="B218" s="5"/>
      <c r="G218" s="37"/>
      <c r="H218" s="106"/>
    </row>
    <row r="219" spans="2:8" s="15" customFormat="1" ht="15.5" x14ac:dyDescent="0.35">
      <c r="B219" s="5"/>
      <c r="G219" s="37"/>
      <c r="H219" s="106"/>
    </row>
    <row r="220" spans="2:8" s="15" customFormat="1" ht="15.5" x14ac:dyDescent="0.35">
      <c r="B220" s="5"/>
      <c r="G220" s="37"/>
      <c r="H220" s="106"/>
    </row>
    <row r="221" spans="2:8" s="15" customFormat="1" ht="15.5" x14ac:dyDescent="0.35">
      <c r="B221" s="5"/>
      <c r="G221" s="37"/>
      <c r="H221" s="106"/>
    </row>
    <row r="222" spans="2:8" s="15" customFormat="1" ht="15.5" x14ac:dyDescent="0.35">
      <c r="B222" s="5"/>
      <c r="G222" s="37"/>
      <c r="H222" s="106"/>
    </row>
    <row r="223" spans="2:8" s="15" customFormat="1" ht="15.5" x14ac:dyDescent="0.35">
      <c r="B223" s="5"/>
      <c r="G223" s="37"/>
      <c r="H223" s="106"/>
    </row>
    <row r="224" spans="2:8" s="15" customFormat="1" ht="15.5" x14ac:dyDescent="0.35">
      <c r="B224" s="5"/>
      <c r="G224" s="37"/>
      <c r="H224" s="106"/>
    </row>
    <row r="225" spans="2:8" s="15" customFormat="1" ht="15.5" x14ac:dyDescent="0.35">
      <c r="B225" s="5"/>
      <c r="G225" s="37"/>
      <c r="H225" s="106"/>
    </row>
    <row r="226" spans="2:8" s="15" customFormat="1" ht="15.5" x14ac:dyDescent="0.35">
      <c r="B226" s="5"/>
      <c r="G226" s="37"/>
      <c r="H226" s="106"/>
    </row>
    <row r="227" spans="2:8" s="15" customFormat="1" ht="15.5" x14ac:dyDescent="0.35">
      <c r="B227" s="5"/>
      <c r="G227" s="37"/>
      <c r="H227" s="106"/>
    </row>
    <row r="228" spans="2:8" s="15" customFormat="1" ht="15.5" x14ac:dyDescent="0.35">
      <c r="B228" s="5"/>
      <c r="G228" s="37"/>
      <c r="H228" s="106"/>
    </row>
    <row r="229" spans="2:8" s="15" customFormat="1" ht="15.5" x14ac:dyDescent="0.35">
      <c r="B229" s="5"/>
      <c r="G229" s="37"/>
      <c r="H229" s="106"/>
    </row>
    <row r="230" spans="2:8" s="15" customFormat="1" ht="15.5" x14ac:dyDescent="0.35">
      <c r="B230" s="5"/>
      <c r="G230" s="37"/>
      <c r="H230" s="106"/>
    </row>
    <row r="231" spans="2:8" s="15" customFormat="1" ht="15.5" x14ac:dyDescent="0.35">
      <c r="B231" s="5"/>
      <c r="G231" s="37"/>
      <c r="H231" s="106"/>
    </row>
    <row r="232" spans="2:8" s="15" customFormat="1" ht="15.5" x14ac:dyDescent="0.35">
      <c r="B232" s="5"/>
      <c r="G232" s="37"/>
      <c r="H232" s="106"/>
    </row>
    <row r="233" spans="2:8" s="15" customFormat="1" ht="15.5" x14ac:dyDescent="0.35">
      <c r="B233" s="5"/>
      <c r="G233" s="37"/>
      <c r="H233" s="106"/>
    </row>
    <row r="234" spans="2:8" s="15" customFormat="1" ht="15.5" x14ac:dyDescent="0.35">
      <c r="B234" s="5"/>
      <c r="G234" s="37"/>
      <c r="H234" s="106"/>
    </row>
    <row r="235" spans="2:8" s="15" customFormat="1" ht="15.5" x14ac:dyDescent="0.35">
      <c r="B235" s="5"/>
      <c r="G235" s="37"/>
      <c r="H235" s="106"/>
    </row>
    <row r="236" spans="2:8" s="15" customFormat="1" ht="15.5" x14ac:dyDescent="0.35">
      <c r="B236" s="5"/>
      <c r="G236" s="37"/>
      <c r="H236" s="106"/>
    </row>
    <row r="237" spans="2:8" s="15" customFormat="1" ht="15.5" x14ac:dyDescent="0.35">
      <c r="B237" s="5"/>
      <c r="G237" s="37"/>
      <c r="H237" s="106"/>
    </row>
    <row r="238" spans="2:8" s="15" customFormat="1" ht="15.5" x14ac:dyDescent="0.35">
      <c r="B238" s="5"/>
      <c r="G238" s="37"/>
      <c r="H238" s="106"/>
    </row>
    <row r="239" spans="2:8" s="15" customFormat="1" ht="15.5" x14ac:dyDescent="0.35">
      <c r="B239" s="5"/>
      <c r="G239" s="37"/>
      <c r="H239" s="106"/>
    </row>
    <row r="240" spans="2:8" s="15" customFormat="1" ht="15.5" x14ac:dyDescent="0.35">
      <c r="B240" s="5"/>
      <c r="G240" s="37"/>
      <c r="H240" s="106"/>
    </row>
    <row r="241" spans="2:8" s="15" customFormat="1" ht="15.5" x14ac:dyDescent="0.35">
      <c r="B241" s="5"/>
      <c r="G241" s="37"/>
      <c r="H241" s="106"/>
    </row>
    <row r="242" spans="2:8" s="15" customFormat="1" ht="15.5" x14ac:dyDescent="0.35">
      <c r="B242" s="5"/>
      <c r="G242" s="37"/>
      <c r="H242" s="106"/>
    </row>
    <row r="243" spans="2:8" s="15" customFormat="1" ht="15.5" x14ac:dyDescent="0.35">
      <c r="B243" s="5"/>
      <c r="G243" s="37"/>
      <c r="H243" s="106"/>
    </row>
    <row r="244" spans="2:8" s="15" customFormat="1" ht="15.5" x14ac:dyDescent="0.35">
      <c r="B244" s="5"/>
      <c r="G244" s="37"/>
      <c r="H244" s="106"/>
    </row>
    <row r="245" spans="2:8" s="15" customFormat="1" ht="15.5" x14ac:dyDescent="0.35">
      <c r="B245" s="5"/>
      <c r="G245" s="37"/>
      <c r="H245" s="106"/>
    </row>
    <row r="246" spans="2:8" s="15" customFormat="1" ht="15.5" x14ac:dyDescent="0.35">
      <c r="B246" s="5"/>
      <c r="G246" s="37"/>
      <c r="H246" s="106"/>
    </row>
    <row r="247" spans="2:8" s="15" customFormat="1" ht="15.5" x14ac:dyDescent="0.35">
      <c r="B247" s="5"/>
      <c r="G247" s="37"/>
      <c r="H247" s="106"/>
    </row>
    <row r="248" spans="2:8" s="15" customFormat="1" ht="15.5" x14ac:dyDescent="0.35">
      <c r="B248" s="5"/>
      <c r="G248" s="37"/>
      <c r="H248" s="106"/>
    </row>
    <row r="249" spans="2:8" s="15" customFormat="1" ht="15.5" x14ac:dyDescent="0.35">
      <c r="B249" s="5"/>
      <c r="G249" s="37"/>
      <c r="H249" s="106"/>
    </row>
    <row r="250" spans="2:8" s="15" customFormat="1" ht="15.5" x14ac:dyDescent="0.35">
      <c r="B250" s="5"/>
      <c r="G250" s="37"/>
      <c r="H250" s="106"/>
    </row>
    <row r="251" spans="2:8" s="15" customFormat="1" ht="15.5" x14ac:dyDescent="0.35">
      <c r="B251" s="5"/>
      <c r="G251" s="37"/>
      <c r="H251" s="106"/>
    </row>
    <row r="252" spans="2:8" s="15" customFormat="1" ht="15.5" x14ac:dyDescent="0.35">
      <c r="B252" s="5"/>
      <c r="G252" s="37"/>
      <c r="H252" s="106"/>
    </row>
    <row r="253" spans="2:8" s="15" customFormat="1" ht="15.5" x14ac:dyDescent="0.35">
      <c r="B253" s="5"/>
      <c r="G253" s="37"/>
      <c r="H253" s="106"/>
    </row>
    <row r="254" spans="2:8" s="15" customFormat="1" ht="15.5" x14ac:dyDescent="0.35">
      <c r="B254" s="5"/>
      <c r="G254" s="37"/>
      <c r="H254" s="106"/>
    </row>
  </sheetData>
  <mergeCells count="12">
    <mergeCell ref="I12:I14"/>
    <mergeCell ref="H13:H14"/>
    <mergeCell ref="C20:D20"/>
    <mergeCell ref="C33:D33"/>
    <mergeCell ref="C42:D42"/>
    <mergeCell ref="F12:F14"/>
    <mergeCell ref="G12:H12"/>
    <mergeCell ref="C43:D43"/>
    <mergeCell ref="B12:B14"/>
    <mergeCell ref="C12:C14"/>
    <mergeCell ref="D12:D14"/>
    <mergeCell ref="E12:E14"/>
  </mergeCells>
  <pageMargins left="0.23622047244094491" right="0.11811023622047245" top="0.74803149606299213" bottom="0.35433070866141736" header="0.31496062992125984" footer="0.15748031496062992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0D67-4377-4ACC-BD52-401AB02116C4}">
  <sheetPr>
    <tabColor rgb="FF92D050"/>
  </sheetPr>
  <dimension ref="B10:L253"/>
  <sheetViews>
    <sheetView showGridLines="0" tabSelected="1" topLeftCell="A25" zoomScale="61" zoomScaleNormal="95" workbookViewId="0">
      <selection activeCell="O25" sqref="O25"/>
    </sheetView>
  </sheetViews>
  <sheetFormatPr defaultRowHeight="13" x14ac:dyDescent="0.35"/>
  <cols>
    <col min="1" max="1" width="4.1796875" style="108" customWidth="1"/>
    <col min="2" max="2" width="9.26953125" style="109" bestFit="1" customWidth="1"/>
    <col min="3" max="3" width="35.54296875" style="108" customWidth="1"/>
    <col min="4" max="4" width="31.7265625" style="108" customWidth="1"/>
    <col min="5" max="5" width="9.26953125" style="108" bestFit="1" customWidth="1"/>
    <col min="6" max="6" width="8.7265625" style="108"/>
    <col min="7" max="7" width="18.7265625" style="110" customWidth="1"/>
    <col min="8" max="8" width="19.453125" style="111" bestFit="1" customWidth="1"/>
    <col min="9" max="9" width="23.26953125" style="108" customWidth="1"/>
    <col min="10" max="253" width="8.7265625" style="108"/>
    <col min="254" max="254" width="9.26953125" style="108" bestFit="1" customWidth="1"/>
    <col min="255" max="255" width="27.7265625" style="108" customWidth="1"/>
    <col min="256" max="256" width="30" style="108" bestFit="1" customWidth="1"/>
    <col min="257" max="257" width="9.26953125" style="108" bestFit="1" customWidth="1"/>
    <col min="258" max="258" width="8.7265625" style="108"/>
    <col min="259" max="259" width="16.453125" style="108" bestFit="1" customWidth="1"/>
    <col min="260" max="260" width="25.54296875" style="108" customWidth="1"/>
    <col min="261" max="261" width="7.81640625" style="108" customWidth="1"/>
    <col min="262" max="262" width="8.7265625" style="108"/>
    <col min="263" max="263" width="16.54296875" style="108" bestFit="1" customWidth="1"/>
    <col min="264" max="264" width="9.26953125" style="108" bestFit="1" customWidth="1"/>
    <col min="265" max="265" width="12.453125" style="108" bestFit="1" customWidth="1"/>
    <col min="266" max="509" width="8.7265625" style="108"/>
    <col min="510" max="510" width="9.26953125" style="108" bestFit="1" customWidth="1"/>
    <col min="511" max="511" width="27.7265625" style="108" customWidth="1"/>
    <col min="512" max="512" width="30" style="108" bestFit="1" customWidth="1"/>
    <col min="513" max="513" width="9.26953125" style="108" bestFit="1" customWidth="1"/>
    <col min="514" max="514" width="8.7265625" style="108"/>
    <col min="515" max="515" width="16.453125" style="108" bestFit="1" customWidth="1"/>
    <col min="516" max="516" width="25.54296875" style="108" customWidth="1"/>
    <col min="517" max="517" width="7.81640625" style="108" customWidth="1"/>
    <col min="518" max="518" width="8.7265625" style="108"/>
    <col min="519" max="519" width="16.54296875" style="108" bestFit="1" customWidth="1"/>
    <col min="520" max="520" width="9.26953125" style="108" bestFit="1" customWidth="1"/>
    <col min="521" max="521" width="12.453125" style="108" bestFit="1" customWidth="1"/>
    <col min="522" max="765" width="8.7265625" style="108"/>
    <col min="766" max="766" width="9.26953125" style="108" bestFit="1" customWidth="1"/>
    <col min="767" max="767" width="27.7265625" style="108" customWidth="1"/>
    <col min="768" max="768" width="30" style="108" bestFit="1" customWidth="1"/>
    <col min="769" max="769" width="9.26953125" style="108" bestFit="1" customWidth="1"/>
    <col min="770" max="770" width="8.7265625" style="108"/>
    <col min="771" max="771" width="16.453125" style="108" bestFit="1" customWidth="1"/>
    <col min="772" max="772" width="25.54296875" style="108" customWidth="1"/>
    <col min="773" max="773" width="7.81640625" style="108" customWidth="1"/>
    <col min="774" max="774" width="8.7265625" style="108"/>
    <col min="775" max="775" width="16.54296875" style="108" bestFit="1" customWidth="1"/>
    <col min="776" max="776" width="9.26953125" style="108" bestFit="1" customWidth="1"/>
    <col min="777" max="777" width="12.453125" style="108" bestFit="1" customWidth="1"/>
    <col min="778" max="1021" width="8.7265625" style="108"/>
    <col min="1022" max="1022" width="9.26953125" style="108" bestFit="1" customWidth="1"/>
    <col min="1023" max="1023" width="27.7265625" style="108" customWidth="1"/>
    <col min="1024" max="1024" width="30" style="108" bestFit="1" customWidth="1"/>
    <col min="1025" max="1025" width="9.26953125" style="108" bestFit="1" customWidth="1"/>
    <col min="1026" max="1026" width="8.7265625" style="108"/>
    <col min="1027" max="1027" width="16.453125" style="108" bestFit="1" customWidth="1"/>
    <col min="1028" max="1028" width="25.54296875" style="108" customWidth="1"/>
    <col min="1029" max="1029" width="7.81640625" style="108" customWidth="1"/>
    <col min="1030" max="1030" width="8.7265625" style="108"/>
    <col min="1031" max="1031" width="16.54296875" style="108" bestFit="1" customWidth="1"/>
    <col min="1032" max="1032" width="9.26953125" style="108" bestFit="1" customWidth="1"/>
    <col min="1033" max="1033" width="12.453125" style="108" bestFit="1" customWidth="1"/>
    <col min="1034" max="1277" width="8.7265625" style="108"/>
    <col min="1278" max="1278" width="9.26953125" style="108" bestFit="1" customWidth="1"/>
    <col min="1279" max="1279" width="27.7265625" style="108" customWidth="1"/>
    <col min="1280" max="1280" width="30" style="108" bestFit="1" customWidth="1"/>
    <col min="1281" max="1281" width="9.26953125" style="108" bestFit="1" customWidth="1"/>
    <col min="1282" max="1282" width="8.7265625" style="108"/>
    <col min="1283" max="1283" width="16.453125" style="108" bestFit="1" customWidth="1"/>
    <col min="1284" max="1284" width="25.54296875" style="108" customWidth="1"/>
    <col min="1285" max="1285" width="7.81640625" style="108" customWidth="1"/>
    <col min="1286" max="1286" width="8.7265625" style="108"/>
    <col min="1287" max="1287" width="16.54296875" style="108" bestFit="1" customWidth="1"/>
    <col min="1288" max="1288" width="9.26953125" style="108" bestFit="1" customWidth="1"/>
    <col min="1289" max="1289" width="12.453125" style="108" bestFit="1" customWidth="1"/>
    <col min="1290" max="1533" width="8.7265625" style="108"/>
    <col min="1534" max="1534" width="9.26953125" style="108" bestFit="1" customWidth="1"/>
    <col min="1535" max="1535" width="27.7265625" style="108" customWidth="1"/>
    <col min="1536" max="1536" width="30" style="108" bestFit="1" customWidth="1"/>
    <col min="1537" max="1537" width="9.26953125" style="108" bestFit="1" customWidth="1"/>
    <col min="1538" max="1538" width="8.7265625" style="108"/>
    <col min="1539" max="1539" width="16.453125" style="108" bestFit="1" customWidth="1"/>
    <col min="1540" max="1540" width="25.54296875" style="108" customWidth="1"/>
    <col min="1541" max="1541" width="7.81640625" style="108" customWidth="1"/>
    <col min="1542" max="1542" width="8.7265625" style="108"/>
    <col min="1543" max="1543" width="16.54296875" style="108" bestFit="1" customWidth="1"/>
    <col min="1544" max="1544" width="9.26953125" style="108" bestFit="1" customWidth="1"/>
    <col min="1545" max="1545" width="12.453125" style="108" bestFit="1" customWidth="1"/>
    <col min="1546" max="1789" width="8.7265625" style="108"/>
    <col min="1790" max="1790" width="9.26953125" style="108" bestFit="1" customWidth="1"/>
    <col min="1791" max="1791" width="27.7265625" style="108" customWidth="1"/>
    <col min="1792" max="1792" width="30" style="108" bestFit="1" customWidth="1"/>
    <col min="1793" max="1793" width="9.26953125" style="108" bestFit="1" customWidth="1"/>
    <col min="1794" max="1794" width="8.7265625" style="108"/>
    <col min="1795" max="1795" width="16.453125" style="108" bestFit="1" customWidth="1"/>
    <col min="1796" max="1796" width="25.54296875" style="108" customWidth="1"/>
    <col min="1797" max="1797" width="7.81640625" style="108" customWidth="1"/>
    <col min="1798" max="1798" width="8.7265625" style="108"/>
    <col min="1799" max="1799" width="16.54296875" style="108" bestFit="1" customWidth="1"/>
    <col min="1800" max="1800" width="9.26953125" style="108" bestFit="1" customWidth="1"/>
    <col min="1801" max="1801" width="12.453125" style="108" bestFit="1" customWidth="1"/>
    <col min="1802" max="2045" width="8.7265625" style="108"/>
    <col min="2046" max="2046" width="9.26953125" style="108" bestFit="1" customWidth="1"/>
    <col min="2047" max="2047" width="27.7265625" style="108" customWidth="1"/>
    <col min="2048" max="2048" width="30" style="108" bestFit="1" customWidth="1"/>
    <col min="2049" max="2049" width="9.26953125" style="108" bestFit="1" customWidth="1"/>
    <col min="2050" max="2050" width="8.7265625" style="108"/>
    <col min="2051" max="2051" width="16.453125" style="108" bestFit="1" customWidth="1"/>
    <col min="2052" max="2052" width="25.54296875" style="108" customWidth="1"/>
    <col min="2053" max="2053" width="7.81640625" style="108" customWidth="1"/>
    <col min="2054" max="2054" width="8.7265625" style="108"/>
    <col min="2055" max="2055" width="16.54296875" style="108" bestFit="1" customWidth="1"/>
    <col min="2056" max="2056" width="9.26953125" style="108" bestFit="1" customWidth="1"/>
    <col min="2057" max="2057" width="12.453125" style="108" bestFit="1" customWidth="1"/>
    <col min="2058" max="2301" width="8.7265625" style="108"/>
    <col min="2302" max="2302" width="9.26953125" style="108" bestFit="1" customWidth="1"/>
    <col min="2303" max="2303" width="27.7265625" style="108" customWidth="1"/>
    <col min="2304" max="2304" width="30" style="108" bestFit="1" customWidth="1"/>
    <col min="2305" max="2305" width="9.26953125" style="108" bestFit="1" customWidth="1"/>
    <col min="2306" max="2306" width="8.7265625" style="108"/>
    <col min="2307" max="2307" width="16.453125" style="108" bestFit="1" customWidth="1"/>
    <col min="2308" max="2308" width="25.54296875" style="108" customWidth="1"/>
    <col min="2309" max="2309" width="7.81640625" style="108" customWidth="1"/>
    <col min="2310" max="2310" width="8.7265625" style="108"/>
    <col min="2311" max="2311" width="16.54296875" style="108" bestFit="1" customWidth="1"/>
    <col min="2312" max="2312" width="9.26953125" style="108" bestFit="1" customWidth="1"/>
    <col min="2313" max="2313" width="12.453125" style="108" bestFit="1" customWidth="1"/>
    <col min="2314" max="2557" width="8.7265625" style="108"/>
    <col min="2558" max="2558" width="9.26953125" style="108" bestFit="1" customWidth="1"/>
    <col min="2559" max="2559" width="27.7265625" style="108" customWidth="1"/>
    <col min="2560" max="2560" width="30" style="108" bestFit="1" customWidth="1"/>
    <col min="2561" max="2561" width="9.26953125" style="108" bestFit="1" customWidth="1"/>
    <col min="2562" max="2562" width="8.7265625" style="108"/>
    <col min="2563" max="2563" width="16.453125" style="108" bestFit="1" customWidth="1"/>
    <col min="2564" max="2564" width="25.54296875" style="108" customWidth="1"/>
    <col min="2565" max="2565" width="7.81640625" style="108" customWidth="1"/>
    <col min="2566" max="2566" width="8.7265625" style="108"/>
    <col min="2567" max="2567" width="16.54296875" style="108" bestFit="1" customWidth="1"/>
    <col min="2568" max="2568" width="9.26953125" style="108" bestFit="1" customWidth="1"/>
    <col min="2569" max="2569" width="12.453125" style="108" bestFit="1" customWidth="1"/>
    <col min="2570" max="2813" width="8.7265625" style="108"/>
    <col min="2814" max="2814" width="9.26953125" style="108" bestFit="1" customWidth="1"/>
    <col min="2815" max="2815" width="27.7265625" style="108" customWidth="1"/>
    <col min="2816" max="2816" width="30" style="108" bestFit="1" customWidth="1"/>
    <col min="2817" max="2817" width="9.26953125" style="108" bestFit="1" customWidth="1"/>
    <col min="2818" max="2818" width="8.7265625" style="108"/>
    <col min="2819" max="2819" width="16.453125" style="108" bestFit="1" customWidth="1"/>
    <col min="2820" max="2820" width="25.54296875" style="108" customWidth="1"/>
    <col min="2821" max="2821" width="7.81640625" style="108" customWidth="1"/>
    <col min="2822" max="2822" width="8.7265625" style="108"/>
    <col min="2823" max="2823" width="16.54296875" style="108" bestFit="1" customWidth="1"/>
    <col min="2824" max="2824" width="9.26953125" style="108" bestFit="1" customWidth="1"/>
    <col min="2825" max="2825" width="12.453125" style="108" bestFit="1" customWidth="1"/>
    <col min="2826" max="3069" width="8.7265625" style="108"/>
    <col min="3070" max="3070" width="9.26953125" style="108" bestFit="1" customWidth="1"/>
    <col min="3071" max="3071" width="27.7265625" style="108" customWidth="1"/>
    <col min="3072" max="3072" width="30" style="108" bestFit="1" customWidth="1"/>
    <col min="3073" max="3073" width="9.26953125" style="108" bestFit="1" customWidth="1"/>
    <col min="3074" max="3074" width="8.7265625" style="108"/>
    <col min="3075" max="3075" width="16.453125" style="108" bestFit="1" customWidth="1"/>
    <col min="3076" max="3076" width="25.54296875" style="108" customWidth="1"/>
    <col min="3077" max="3077" width="7.81640625" style="108" customWidth="1"/>
    <col min="3078" max="3078" width="8.7265625" style="108"/>
    <col min="3079" max="3079" width="16.54296875" style="108" bestFit="1" customWidth="1"/>
    <col min="3080" max="3080" width="9.26953125" style="108" bestFit="1" customWidth="1"/>
    <col min="3081" max="3081" width="12.453125" style="108" bestFit="1" customWidth="1"/>
    <col min="3082" max="3325" width="8.7265625" style="108"/>
    <col min="3326" max="3326" width="9.26953125" style="108" bestFit="1" customWidth="1"/>
    <col min="3327" max="3327" width="27.7265625" style="108" customWidth="1"/>
    <col min="3328" max="3328" width="30" style="108" bestFit="1" customWidth="1"/>
    <col min="3329" max="3329" width="9.26953125" style="108" bestFit="1" customWidth="1"/>
    <col min="3330" max="3330" width="8.7265625" style="108"/>
    <col min="3331" max="3331" width="16.453125" style="108" bestFit="1" customWidth="1"/>
    <col min="3332" max="3332" width="25.54296875" style="108" customWidth="1"/>
    <col min="3333" max="3333" width="7.81640625" style="108" customWidth="1"/>
    <col min="3334" max="3334" width="8.7265625" style="108"/>
    <col min="3335" max="3335" width="16.54296875" style="108" bestFit="1" customWidth="1"/>
    <col min="3336" max="3336" width="9.26953125" style="108" bestFit="1" customWidth="1"/>
    <col min="3337" max="3337" width="12.453125" style="108" bestFit="1" customWidth="1"/>
    <col min="3338" max="3581" width="8.7265625" style="108"/>
    <col min="3582" max="3582" width="9.26953125" style="108" bestFit="1" customWidth="1"/>
    <col min="3583" max="3583" width="27.7265625" style="108" customWidth="1"/>
    <col min="3584" max="3584" width="30" style="108" bestFit="1" customWidth="1"/>
    <col min="3585" max="3585" width="9.26953125" style="108" bestFit="1" customWidth="1"/>
    <col min="3586" max="3586" width="8.7265625" style="108"/>
    <col min="3587" max="3587" width="16.453125" style="108" bestFit="1" customWidth="1"/>
    <col min="3588" max="3588" width="25.54296875" style="108" customWidth="1"/>
    <col min="3589" max="3589" width="7.81640625" style="108" customWidth="1"/>
    <col min="3590" max="3590" width="8.7265625" style="108"/>
    <col min="3591" max="3591" width="16.54296875" style="108" bestFit="1" customWidth="1"/>
    <col min="3592" max="3592" width="9.26953125" style="108" bestFit="1" customWidth="1"/>
    <col min="3593" max="3593" width="12.453125" style="108" bestFit="1" customWidth="1"/>
    <col min="3594" max="3837" width="8.7265625" style="108"/>
    <col min="3838" max="3838" width="9.26953125" style="108" bestFit="1" customWidth="1"/>
    <col min="3839" max="3839" width="27.7265625" style="108" customWidth="1"/>
    <col min="3840" max="3840" width="30" style="108" bestFit="1" customWidth="1"/>
    <col min="3841" max="3841" width="9.26953125" style="108" bestFit="1" customWidth="1"/>
    <col min="3842" max="3842" width="8.7265625" style="108"/>
    <col min="3843" max="3843" width="16.453125" style="108" bestFit="1" customWidth="1"/>
    <col min="3844" max="3844" width="25.54296875" style="108" customWidth="1"/>
    <col min="3845" max="3845" width="7.81640625" style="108" customWidth="1"/>
    <col min="3846" max="3846" width="8.7265625" style="108"/>
    <col min="3847" max="3847" width="16.54296875" style="108" bestFit="1" customWidth="1"/>
    <col min="3848" max="3848" width="9.26953125" style="108" bestFit="1" customWidth="1"/>
    <col min="3849" max="3849" width="12.453125" style="108" bestFit="1" customWidth="1"/>
    <col min="3850" max="4093" width="8.7265625" style="108"/>
    <col min="4094" max="4094" width="9.26953125" style="108" bestFit="1" customWidth="1"/>
    <col min="4095" max="4095" width="27.7265625" style="108" customWidth="1"/>
    <col min="4096" max="4096" width="30" style="108" bestFit="1" customWidth="1"/>
    <col min="4097" max="4097" width="9.26953125" style="108" bestFit="1" customWidth="1"/>
    <col min="4098" max="4098" width="8.7265625" style="108"/>
    <col min="4099" max="4099" width="16.453125" style="108" bestFit="1" customWidth="1"/>
    <col min="4100" max="4100" width="25.54296875" style="108" customWidth="1"/>
    <col min="4101" max="4101" width="7.81640625" style="108" customWidth="1"/>
    <col min="4102" max="4102" width="8.7265625" style="108"/>
    <col min="4103" max="4103" width="16.54296875" style="108" bestFit="1" customWidth="1"/>
    <col min="4104" max="4104" width="9.26953125" style="108" bestFit="1" customWidth="1"/>
    <col min="4105" max="4105" width="12.453125" style="108" bestFit="1" customWidth="1"/>
    <col min="4106" max="4349" width="8.7265625" style="108"/>
    <col min="4350" max="4350" width="9.26953125" style="108" bestFit="1" customWidth="1"/>
    <col min="4351" max="4351" width="27.7265625" style="108" customWidth="1"/>
    <col min="4352" max="4352" width="30" style="108" bestFit="1" customWidth="1"/>
    <col min="4353" max="4353" width="9.26953125" style="108" bestFit="1" customWidth="1"/>
    <col min="4354" max="4354" width="8.7265625" style="108"/>
    <col min="4355" max="4355" width="16.453125" style="108" bestFit="1" customWidth="1"/>
    <col min="4356" max="4356" width="25.54296875" style="108" customWidth="1"/>
    <col min="4357" max="4357" width="7.81640625" style="108" customWidth="1"/>
    <col min="4358" max="4358" width="8.7265625" style="108"/>
    <col min="4359" max="4359" width="16.54296875" style="108" bestFit="1" customWidth="1"/>
    <col min="4360" max="4360" width="9.26953125" style="108" bestFit="1" customWidth="1"/>
    <col min="4361" max="4361" width="12.453125" style="108" bestFit="1" customWidth="1"/>
    <col min="4362" max="4605" width="8.7265625" style="108"/>
    <col min="4606" max="4606" width="9.26953125" style="108" bestFit="1" customWidth="1"/>
    <col min="4607" max="4607" width="27.7265625" style="108" customWidth="1"/>
    <col min="4608" max="4608" width="30" style="108" bestFit="1" customWidth="1"/>
    <col min="4609" max="4609" width="9.26953125" style="108" bestFit="1" customWidth="1"/>
    <col min="4610" max="4610" width="8.7265625" style="108"/>
    <col min="4611" max="4611" width="16.453125" style="108" bestFit="1" customWidth="1"/>
    <col min="4612" max="4612" width="25.54296875" style="108" customWidth="1"/>
    <col min="4613" max="4613" width="7.81640625" style="108" customWidth="1"/>
    <col min="4614" max="4614" width="8.7265625" style="108"/>
    <col min="4615" max="4615" width="16.54296875" style="108" bestFit="1" customWidth="1"/>
    <col min="4616" max="4616" width="9.26953125" style="108" bestFit="1" customWidth="1"/>
    <col min="4617" max="4617" width="12.453125" style="108" bestFit="1" customWidth="1"/>
    <col min="4618" max="4861" width="8.7265625" style="108"/>
    <col min="4862" max="4862" width="9.26953125" style="108" bestFit="1" customWidth="1"/>
    <col min="4863" max="4863" width="27.7265625" style="108" customWidth="1"/>
    <col min="4864" max="4864" width="30" style="108" bestFit="1" customWidth="1"/>
    <col min="4865" max="4865" width="9.26953125" style="108" bestFit="1" customWidth="1"/>
    <col min="4866" max="4866" width="8.7265625" style="108"/>
    <col min="4867" max="4867" width="16.453125" style="108" bestFit="1" customWidth="1"/>
    <col min="4868" max="4868" width="25.54296875" style="108" customWidth="1"/>
    <col min="4869" max="4869" width="7.81640625" style="108" customWidth="1"/>
    <col min="4870" max="4870" width="8.7265625" style="108"/>
    <col min="4871" max="4871" width="16.54296875" style="108" bestFit="1" customWidth="1"/>
    <col min="4872" max="4872" width="9.26953125" style="108" bestFit="1" customWidth="1"/>
    <col min="4873" max="4873" width="12.453125" style="108" bestFit="1" customWidth="1"/>
    <col min="4874" max="5117" width="8.7265625" style="108"/>
    <col min="5118" max="5118" width="9.26953125" style="108" bestFit="1" customWidth="1"/>
    <col min="5119" max="5119" width="27.7265625" style="108" customWidth="1"/>
    <col min="5120" max="5120" width="30" style="108" bestFit="1" customWidth="1"/>
    <col min="5121" max="5121" width="9.26953125" style="108" bestFit="1" customWidth="1"/>
    <col min="5122" max="5122" width="8.7265625" style="108"/>
    <col min="5123" max="5123" width="16.453125" style="108" bestFit="1" customWidth="1"/>
    <col min="5124" max="5124" width="25.54296875" style="108" customWidth="1"/>
    <col min="5125" max="5125" width="7.81640625" style="108" customWidth="1"/>
    <col min="5126" max="5126" width="8.7265625" style="108"/>
    <col min="5127" max="5127" width="16.54296875" style="108" bestFit="1" customWidth="1"/>
    <col min="5128" max="5128" width="9.26953125" style="108" bestFit="1" customWidth="1"/>
    <col min="5129" max="5129" width="12.453125" style="108" bestFit="1" customWidth="1"/>
    <col min="5130" max="5373" width="8.7265625" style="108"/>
    <col min="5374" max="5374" width="9.26953125" style="108" bestFit="1" customWidth="1"/>
    <col min="5375" max="5375" width="27.7265625" style="108" customWidth="1"/>
    <col min="5376" max="5376" width="30" style="108" bestFit="1" customWidth="1"/>
    <col min="5377" max="5377" width="9.26953125" style="108" bestFit="1" customWidth="1"/>
    <col min="5378" max="5378" width="8.7265625" style="108"/>
    <col min="5379" max="5379" width="16.453125" style="108" bestFit="1" customWidth="1"/>
    <col min="5380" max="5380" width="25.54296875" style="108" customWidth="1"/>
    <col min="5381" max="5381" width="7.81640625" style="108" customWidth="1"/>
    <col min="5382" max="5382" width="8.7265625" style="108"/>
    <col min="5383" max="5383" width="16.54296875" style="108" bestFit="1" customWidth="1"/>
    <col min="5384" max="5384" width="9.26953125" style="108" bestFit="1" customWidth="1"/>
    <col min="5385" max="5385" width="12.453125" style="108" bestFit="1" customWidth="1"/>
    <col min="5386" max="5629" width="8.7265625" style="108"/>
    <col min="5630" max="5630" width="9.26953125" style="108" bestFit="1" customWidth="1"/>
    <col min="5631" max="5631" width="27.7265625" style="108" customWidth="1"/>
    <col min="5632" max="5632" width="30" style="108" bestFit="1" customWidth="1"/>
    <col min="5633" max="5633" width="9.26953125" style="108" bestFit="1" customWidth="1"/>
    <col min="5634" max="5634" width="8.7265625" style="108"/>
    <col min="5635" max="5635" width="16.453125" style="108" bestFit="1" customWidth="1"/>
    <col min="5636" max="5636" width="25.54296875" style="108" customWidth="1"/>
    <col min="5637" max="5637" width="7.81640625" style="108" customWidth="1"/>
    <col min="5638" max="5638" width="8.7265625" style="108"/>
    <col min="5639" max="5639" width="16.54296875" style="108" bestFit="1" customWidth="1"/>
    <col min="5640" max="5640" width="9.26953125" style="108" bestFit="1" customWidth="1"/>
    <col min="5641" max="5641" width="12.453125" style="108" bestFit="1" customWidth="1"/>
    <col min="5642" max="5885" width="8.7265625" style="108"/>
    <col min="5886" max="5886" width="9.26953125" style="108" bestFit="1" customWidth="1"/>
    <col min="5887" max="5887" width="27.7265625" style="108" customWidth="1"/>
    <col min="5888" max="5888" width="30" style="108" bestFit="1" customWidth="1"/>
    <col min="5889" max="5889" width="9.26953125" style="108" bestFit="1" customWidth="1"/>
    <col min="5890" max="5890" width="8.7265625" style="108"/>
    <col min="5891" max="5891" width="16.453125" style="108" bestFit="1" customWidth="1"/>
    <col min="5892" max="5892" width="25.54296875" style="108" customWidth="1"/>
    <col min="5893" max="5893" width="7.81640625" style="108" customWidth="1"/>
    <col min="5894" max="5894" width="8.7265625" style="108"/>
    <col min="5895" max="5895" width="16.54296875" style="108" bestFit="1" customWidth="1"/>
    <col min="5896" max="5896" width="9.26953125" style="108" bestFit="1" customWidth="1"/>
    <col min="5897" max="5897" width="12.453125" style="108" bestFit="1" customWidth="1"/>
    <col min="5898" max="6141" width="8.7265625" style="108"/>
    <col min="6142" max="6142" width="9.26953125" style="108" bestFit="1" customWidth="1"/>
    <col min="6143" max="6143" width="27.7265625" style="108" customWidth="1"/>
    <col min="6144" max="6144" width="30" style="108" bestFit="1" customWidth="1"/>
    <col min="6145" max="6145" width="9.26953125" style="108" bestFit="1" customWidth="1"/>
    <col min="6146" max="6146" width="8.7265625" style="108"/>
    <col min="6147" max="6147" width="16.453125" style="108" bestFit="1" customWidth="1"/>
    <col min="6148" max="6148" width="25.54296875" style="108" customWidth="1"/>
    <col min="6149" max="6149" width="7.81640625" style="108" customWidth="1"/>
    <col min="6150" max="6150" width="8.7265625" style="108"/>
    <col min="6151" max="6151" width="16.54296875" style="108" bestFit="1" customWidth="1"/>
    <col min="6152" max="6152" width="9.26953125" style="108" bestFit="1" customWidth="1"/>
    <col min="6153" max="6153" width="12.453125" style="108" bestFit="1" customWidth="1"/>
    <col min="6154" max="6397" width="8.7265625" style="108"/>
    <col min="6398" max="6398" width="9.26953125" style="108" bestFit="1" customWidth="1"/>
    <col min="6399" max="6399" width="27.7265625" style="108" customWidth="1"/>
    <col min="6400" max="6400" width="30" style="108" bestFit="1" customWidth="1"/>
    <col min="6401" max="6401" width="9.26953125" style="108" bestFit="1" customWidth="1"/>
    <col min="6402" max="6402" width="8.7265625" style="108"/>
    <col min="6403" max="6403" width="16.453125" style="108" bestFit="1" customWidth="1"/>
    <col min="6404" max="6404" width="25.54296875" style="108" customWidth="1"/>
    <col min="6405" max="6405" width="7.81640625" style="108" customWidth="1"/>
    <col min="6406" max="6406" width="8.7265625" style="108"/>
    <col min="6407" max="6407" width="16.54296875" style="108" bestFit="1" customWidth="1"/>
    <col min="6408" max="6408" width="9.26953125" style="108" bestFit="1" customWidth="1"/>
    <col min="6409" max="6409" width="12.453125" style="108" bestFit="1" customWidth="1"/>
    <col min="6410" max="6653" width="8.7265625" style="108"/>
    <col min="6654" max="6654" width="9.26953125" style="108" bestFit="1" customWidth="1"/>
    <col min="6655" max="6655" width="27.7265625" style="108" customWidth="1"/>
    <col min="6656" max="6656" width="30" style="108" bestFit="1" customWidth="1"/>
    <col min="6657" max="6657" width="9.26953125" style="108" bestFit="1" customWidth="1"/>
    <col min="6658" max="6658" width="8.7265625" style="108"/>
    <col min="6659" max="6659" width="16.453125" style="108" bestFit="1" customWidth="1"/>
    <col min="6660" max="6660" width="25.54296875" style="108" customWidth="1"/>
    <col min="6661" max="6661" width="7.81640625" style="108" customWidth="1"/>
    <col min="6662" max="6662" width="8.7265625" style="108"/>
    <col min="6663" max="6663" width="16.54296875" style="108" bestFit="1" customWidth="1"/>
    <col min="6664" max="6664" width="9.26953125" style="108" bestFit="1" customWidth="1"/>
    <col min="6665" max="6665" width="12.453125" style="108" bestFit="1" customWidth="1"/>
    <col min="6666" max="6909" width="8.7265625" style="108"/>
    <col min="6910" max="6910" width="9.26953125" style="108" bestFit="1" customWidth="1"/>
    <col min="6911" max="6911" width="27.7265625" style="108" customWidth="1"/>
    <col min="6912" max="6912" width="30" style="108" bestFit="1" customWidth="1"/>
    <col min="6913" max="6913" width="9.26953125" style="108" bestFit="1" customWidth="1"/>
    <col min="6914" max="6914" width="8.7265625" style="108"/>
    <col min="6915" max="6915" width="16.453125" style="108" bestFit="1" customWidth="1"/>
    <col min="6916" max="6916" width="25.54296875" style="108" customWidth="1"/>
    <col min="6917" max="6917" width="7.81640625" style="108" customWidth="1"/>
    <col min="6918" max="6918" width="8.7265625" style="108"/>
    <col min="6919" max="6919" width="16.54296875" style="108" bestFit="1" customWidth="1"/>
    <col min="6920" max="6920" width="9.26953125" style="108" bestFit="1" customWidth="1"/>
    <col min="6921" max="6921" width="12.453125" style="108" bestFit="1" customWidth="1"/>
    <col min="6922" max="7165" width="8.7265625" style="108"/>
    <col min="7166" max="7166" width="9.26953125" style="108" bestFit="1" customWidth="1"/>
    <col min="7167" max="7167" width="27.7265625" style="108" customWidth="1"/>
    <col min="7168" max="7168" width="30" style="108" bestFit="1" customWidth="1"/>
    <col min="7169" max="7169" width="9.26953125" style="108" bestFit="1" customWidth="1"/>
    <col min="7170" max="7170" width="8.7265625" style="108"/>
    <col min="7171" max="7171" width="16.453125" style="108" bestFit="1" customWidth="1"/>
    <col min="7172" max="7172" width="25.54296875" style="108" customWidth="1"/>
    <col min="7173" max="7173" width="7.81640625" style="108" customWidth="1"/>
    <col min="7174" max="7174" width="8.7265625" style="108"/>
    <col min="7175" max="7175" width="16.54296875" style="108" bestFit="1" customWidth="1"/>
    <col min="7176" max="7176" width="9.26953125" style="108" bestFit="1" customWidth="1"/>
    <col min="7177" max="7177" width="12.453125" style="108" bestFit="1" customWidth="1"/>
    <col min="7178" max="7421" width="8.7265625" style="108"/>
    <col min="7422" max="7422" width="9.26953125" style="108" bestFit="1" customWidth="1"/>
    <col min="7423" max="7423" width="27.7265625" style="108" customWidth="1"/>
    <col min="7424" max="7424" width="30" style="108" bestFit="1" customWidth="1"/>
    <col min="7425" max="7425" width="9.26953125" style="108" bestFit="1" customWidth="1"/>
    <col min="7426" max="7426" width="8.7265625" style="108"/>
    <col min="7427" max="7427" width="16.453125" style="108" bestFit="1" customWidth="1"/>
    <col min="7428" max="7428" width="25.54296875" style="108" customWidth="1"/>
    <col min="7429" max="7429" width="7.81640625" style="108" customWidth="1"/>
    <col min="7430" max="7430" width="8.7265625" style="108"/>
    <col min="7431" max="7431" width="16.54296875" style="108" bestFit="1" customWidth="1"/>
    <col min="7432" max="7432" width="9.26953125" style="108" bestFit="1" customWidth="1"/>
    <col min="7433" max="7433" width="12.453125" style="108" bestFit="1" customWidth="1"/>
    <col min="7434" max="7677" width="8.7265625" style="108"/>
    <col min="7678" max="7678" width="9.26953125" style="108" bestFit="1" customWidth="1"/>
    <col min="7679" max="7679" width="27.7265625" style="108" customWidth="1"/>
    <col min="7680" max="7680" width="30" style="108" bestFit="1" customWidth="1"/>
    <col min="7681" max="7681" width="9.26953125" style="108" bestFit="1" customWidth="1"/>
    <col min="7682" max="7682" width="8.7265625" style="108"/>
    <col min="7683" max="7683" width="16.453125" style="108" bestFit="1" customWidth="1"/>
    <col min="7684" max="7684" width="25.54296875" style="108" customWidth="1"/>
    <col min="7685" max="7685" width="7.81640625" style="108" customWidth="1"/>
    <col min="7686" max="7686" width="8.7265625" style="108"/>
    <col min="7687" max="7687" width="16.54296875" style="108" bestFit="1" customWidth="1"/>
    <col min="7688" max="7688" width="9.26953125" style="108" bestFit="1" customWidth="1"/>
    <col min="7689" max="7689" width="12.453125" style="108" bestFit="1" customWidth="1"/>
    <col min="7690" max="7933" width="8.7265625" style="108"/>
    <col min="7934" max="7934" width="9.26953125" style="108" bestFit="1" customWidth="1"/>
    <col min="7935" max="7935" width="27.7265625" style="108" customWidth="1"/>
    <col min="7936" max="7936" width="30" style="108" bestFit="1" customWidth="1"/>
    <col min="7937" max="7937" width="9.26953125" style="108" bestFit="1" customWidth="1"/>
    <col min="7938" max="7938" width="8.7265625" style="108"/>
    <col min="7939" max="7939" width="16.453125" style="108" bestFit="1" customWidth="1"/>
    <col min="7940" max="7940" width="25.54296875" style="108" customWidth="1"/>
    <col min="7941" max="7941" width="7.81640625" style="108" customWidth="1"/>
    <col min="7942" max="7942" width="8.7265625" style="108"/>
    <col min="7943" max="7943" width="16.54296875" style="108" bestFit="1" customWidth="1"/>
    <col min="7944" max="7944" width="9.26953125" style="108" bestFit="1" customWidth="1"/>
    <col min="7945" max="7945" width="12.453125" style="108" bestFit="1" customWidth="1"/>
    <col min="7946" max="8189" width="8.7265625" style="108"/>
    <col min="8190" max="8190" width="9.26953125" style="108" bestFit="1" customWidth="1"/>
    <col min="8191" max="8191" width="27.7265625" style="108" customWidth="1"/>
    <col min="8192" max="8192" width="30" style="108" bestFit="1" customWidth="1"/>
    <col min="8193" max="8193" width="9.26953125" style="108" bestFit="1" customWidth="1"/>
    <col min="8194" max="8194" width="8.7265625" style="108"/>
    <col min="8195" max="8195" width="16.453125" style="108" bestFit="1" customWidth="1"/>
    <col min="8196" max="8196" width="25.54296875" style="108" customWidth="1"/>
    <col min="8197" max="8197" width="7.81640625" style="108" customWidth="1"/>
    <col min="8198" max="8198" width="8.7265625" style="108"/>
    <col min="8199" max="8199" width="16.54296875" style="108" bestFit="1" customWidth="1"/>
    <col min="8200" max="8200" width="9.26953125" style="108" bestFit="1" customWidth="1"/>
    <col min="8201" max="8201" width="12.453125" style="108" bestFit="1" customWidth="1"/>
    <col min="8202" max="8445" width="8.7265625" style="108"/>
    <col min="8446" max="8446" width="9.26953125" style="108" bestFit="1" customWidth="1"/>
    <col min="8447" max="8447" width="27.7265625" style="108" customWidth="1"/>
    <col min="8448" max="8448" width="30" style="108" bestFit="1" customWidth="1"/>
    <col min="8449" max="8449" width="9.26953125" style="108" bestFit="1" customWidth="1"/>
    <col min="8450" max="8450" width="8.7265625" style="108"/>
    <col min="8451" max="8451" width="16.453125" style="108" bestFit="1" customWidth="1"/>
    <col min="8452" max="8452" width="25.54296875" style="108" customWidth="1"/>
    <col min="8453" max="8453" width="7.81640625" style="108" customWidth="1"/>
    <col min="8454" max="8454" width="8.7265625" style="108"/>
    <col min="8455" max="8455" width="16.54296875" style="108" bestFit="1" customWidth="1"/>
    <col min="8456" max="8456" width="9.26953125" style="108" bestFit="1" customWidth="1"/>
    <col min="8457" max="8457" width="12.453125" style="108" bestFit="1" customWidth="1"/>
    <col min="8458" max="8701" width="8.7265625" style="108"/>
    <col min="8702" max="8702" width="9.26953125" style="108" bestFit="1" customWidth="1"/>
    <col min="8703" max="8703" width="27.7265625" style="108" customWidth="1"/>
    <col min="8704" max="8704" width="30" style="108" bestFit="1" customWidth="1"/>
    <col min="8705" max="8705" width="9.26953125" style="108" bestFit="1" customWidth="1"/>
    <col min="8706" max="8706" width="8.7265625" style="108"/>
    <col min="8707" max="8707" width="16.453125" style="108" bestFit="1" customWidth="1"/>
    <col min="8708" max="8708" width="25.54296875" style="108" customWidth="1"/>
    <col min="8709" max="8709" width="7.81640625" style="108" customWidth="1"/>
    <col min="8710" max="8710" width="8.7265625" style="108"/>
    <col min="8711" max="8711" width="16.54296875" style="108" bestFit="1" customWidth="1"/>
    <col min="8712" max="8712" width="9.26953125" style="108" bestFit="1" customWidth="1"/>
    <col min="8713" max="8713" width="12.453125" style="108" bestFit="1" customWidth="1"/>
    <col min="8714" max="8957" width="8.7265625" style="108"/>
    <col min="8958" max="8958" width="9.26953125" style="108" bestFit="1" customWidth="1"/>
    <col min="8959" max="8959" width="27.7265625" style="108" customWidth="1"/>
    <col min="8960" max="8960" width="30" style="108" bestFit="1" customWidth="1"/>
    <col min="8961" max="8961" width="9.26953125" style="108" bestFit="1" customWidth="1"/>
    <col min="8962" max="8962" width="8.7265625" style="108"/>
    <col min="8963" max="8963" width="16.453125" style="108" bestFit="1" customWidth="1"/>
    <col min="8964" max="8964" width="25.54296875" style="108" customWidth="1"/>
    <col min="8965" max="8965" width="7.81640625" style="108" customWidth="1"/>
    <col min="8966" max="8966" width="8.7265625" style="108"/>
    <col min="8967" max="8967" width="16.54296875" style="108" bestFit="1" customWidth="1"/>
    <col min="8968" max="8968" width="9.26953125" style="108" bestFit="1" customWidth="1"/>
    <col min="8969" max="8969" width="12.453125" style="108" bestFit="1" customWidth="1"/>
    <col min="8970" max="9213" width="8.7265625" style="108"/>
    <col min="9214" max="9214" width="9.26953125" style="108" bestFit="1" customWidth="1"/>
    <col min="9215" max="9215" width="27.7265625" style="108" customWidth="1"/>
    <col min="9216" max="9216" width="30" style="108" bestFit="1" customWidth="1"/>
    <col min="9217" max="9217" width="9.26953125" style="108" bestFit="1" customWidth="1"/>
    <col min="9218" max="9218" width="8.7265625" style="108"/>
    <col min="9219" max="9219" width="16.453125" style="108" bestFit="1" customWidth="1"/>
    <col min="9220" max="9220" width="25.54296875" style="108" customWidth="1"/>
    <col min="9221" max="9221" width="7.81640625" style="108" customWidth="1"/>
    <col min="9222" max="9222" width="8.7265625" style="108"/>
    <col min="9223" max="9223" width="16.54296875" style="108" bestFit="1" customWidth="1"/>
    <col min="9224" max="9224" width="9.26953125" style="108" bestFit="1" customWidth="1"/>
    <col min="9225" max="9225" width="12.453125" style="108" bestFit="1" customWidth="1"/>
    <col min="9226" max="9469" width="8.7265625" style="108"/>
    <col min="9470" max="9470" width="9.26953125" style="108" bestFit="1" customWidth="1"/>
    <col min="9471" max="9471" width="27.7265625" style="108" customWidth="1"/>
    <col min="9472" max="9472" width="30" style="108" bestFit="1" customWidth="1"/>
    <col min="9473" max="9473" width="9.26953125" style="108" bestFit="1" customWidth="1"/>
    <col min="9474" max="9474" width="8.7265625" style="108"/>
    <col min="9475" max="9475" width="16.453125" style="108" bestFit="1" customWidth="1"/>
    <col min="9476" max="9476" width="25.54296875" style="108" customWidth="1"/>
    <col min="9477" max="9477" width="7.81640625" style="108" customWidth="1"/>
    <col min="9478" max="9478" width="8.7265625" style="108"/>
    <col min="9479" max="9479" width="16.54296875" style="108" bestFit="1" customWidth="1"/>
    <col min="9480" max="9480" width="9.26953125" style="108" bestFit="1" customWidth="1"/>
    <col min="9481" max="9481" width="12.453125" style="108" bestFit="1" customWidth="1"/>
    <col min="9482" max="9725" width="8.7265625" style="108"/>
    <col min="9726" max="9726" width="9.26953125" style="108" bestFit="1" customWidth="1"/>
    <col min="9727" max="9727" width="27.7265625" style="108" customWidth="1"/>
    <col min="9728" max="9728" width="30" style="108" bestFit="1" customWidth="1"/>
    <col min="9729" max="9729" width="9.26953125" style="108" bestFit="1" customWidth="1"/>
    <col min="9730" max="9730" width="8.7265625" style="108"/>
    <col min="9731" max="9731" width="16.453125" style="108" bestFit="1" customWidth="1"/>
    <col min="9732" max="9732" width="25.54296875" style="108" customWidth="1"/>
    <col min="9733" max="9733" width="7.81640625" style="108" customWidth="1"/>
    <col min="9734" max="9734" width="8.7265625" style="108"/>
    <col min="9735" max="9735" width="16.54296875" style="108" bestFit="1" customWidth="1"/>
    <col min="9736" max="9736" width="9.26953125" style="108" bestFit="1" customWidth="1"/>
    <col min="9737" max="9737" width="12.453125" style="108" bestFit="1" customWidth="1"/>
    <col min="9738" max="9981" width="8.7265625" style="108"/>
    <col min="9982" max="9982" width="9.26953125" style="108" bestFit="1" customWidth="1"/>
    <col min="9983" max="9983" width="27.7265625" style="108" customWidth="1"/>
    <col min="9984" max="9984" width="30" style="108" bestFit="1" customWidth="1"/>
    <col min="9985" max="9985" width="9.26953125" style="108" bestFit="1" customWidth="1"/>
    <col min="9986" max="9986" width="8.7265625" style="108"/>
    <col min="9987" max="9987" width="16.453125" style="108" bestFit="1" customWidth="1"/>
    <col min="9988" max="9988" width="25.54296875" style="108" customWidth="1"/>
    <col min="9989" max="9989" width="7.81640625" style="108" customWidth="1"/>
    <col min="9990" max="9990" width="8.7265625" style="108"/>
    <col min="9991" max="9991" width="16.54296875" style="108" bestFit="1" customWidth="1"/>
    <col min="9992" max="9992" width="9.26953125" style="108" bestFit="1" customWidth="1"/>
    <col min="9993" max="9993" width="12.453125" style="108" bestFit="1" customWidth="1"/>
    <col min="9994" max="10237" width="8.7265625" style="108"/>
    <col min="10238" max="10238" width="9.26953125" style="108" bestFit="1" customWidth="1"/>
    <col min="10239" max="10239" width="27.7265625" style="108" customWidth="1"/>
    <col min="10240" max="10240" width="30" style="108" bestFit="1" customWidth="1"/>
    <col min="10241" max="10241" width="9.26953125" style="108" bestFit="1" customWidth="1"/>
    <col min="10242" max="10242" width="8.7265625" style="108"/>
    <col min="10243" max="10243" width="16.453125" style="108" bestFit="1" customWidth="1"/>
    <col min="10244" max="10244" width="25.54296875" style="108" customWidth="1"/>
    <col min="10245" max="10245" width="7.81640625" style="108" customWidth="1"/>
    <col min="10246" max="10246" width="8.7265625" style="108"/>
    <col min="10247" max="10247" width="16.54296875" style="108" bestFit="1" customWidth="1"/>
    <col min="10248" max="10248" width="9.26953125" style="108" bestFit="1" customWidth="1"/>
    <col min="10249" max="10249" width="12.453125" style="108" bestFit="1" customWidth="1"/>
    <col min="10250" max="10493" width="8.7265625" style="108"/>
    <col min="10494" max="10494" width="9.26953125" style="108" bestFit="1" customWidth="1"/>
    <col min="10495" max="10495" width="27.7265625" style="108" customWidth="1"/>
    <col min="10496" max="10496" width="30" style="108" bestFit="1" customWidth="1"/>
    <col min="10497" max="10497" width="9.26953125" style="108" bestFit="1" customWidth="1"/>
    <col min="10498" max="10498" width="8.7265625" style="108"/>
    <col min="10499" max="10499" width="16.453125" style="108" bestFit="1" customWidth="1"/>
    <col min="10500" max="10500" width="25.54296875" style="108" customWidth="1"/>
    <col min="10501" max="10501" width="7.81640625" style="108" customWidth="1"/>
    <col min="10502" max="10502" width="8.7265625" style="108"/>
    <col min="10503" max="10503" width="16.54296875" style="108" bestFit="1" customWidth="1"/>
    <col min="10504" max="10504" width="9.26953125" style="108" bestFit="1" customWidth="1"/>
    <col min="10505" max="10505" width="12.453125" style="108" bestFit="1" customWidth="1"/>
    <col min="10506" max="10749" width="8.7265625" style="108"/>
    <col min="10750" max="10750" width="9.26953125" style="108" bestFit="1" customWidth="1"/>
    <col min="10751" max="10751" width="27.7265625" style="108" customWidth="1"/>
    <col min="10752" max="10752" width="30" style="108" bestFit="1" customWidth="1"/>
    <col min="10753" max="10753" width="9.26953125" style="108" bestFit="1" customWidth="1"/>
    <col min="10754" max="10754" width="8.7265625" style="108"/>
    <col min="10755" max="10755" width="16.453125" style="108" bestFit="1" customWidth="1"/>
    <col min="10756" max="10756" width="25.54296875" style="108" customWidth="1"/>
    <col min="10757" max="10757" width="7.81640625" style="108" customWidth="1"/>
    <col min="10758" max="10758" width="8.7265625" style="108"/>
    <col min="10759" max="10759" width="16.54296875" style="108" bestFit="1" customWidth="1"/>
    <col min="10760" max="10760" width="9.26953125" style="108" bestFit="1" customWidth="1"/>
    <col min="10761" max="10761" width="12.453125" style="108" bestFit="1" customWidth="1"/>
    <col min="10762" max="11005" width="8.7265625" style="108"/>
    <col min="11006" max="11006" width="9.26953125" style="108" bestFit="1" customWidth="1"/>
    <col min="11007" max="11007" width="27.7265625" style="108" customWidth="1"/>
    <col min="11008" max="11008" width="30" style="108" bestFit="1" customWidth="1"/>
    <col min="11009" max="11009" width="9.26953125" style="108" bestFit="1" customWidth="1"/>
    <col min="11010" max="11010" width="8.7265625" style="108"/>
    <col min="11011" max="11011" width="16.453125" style="108" bestFit="1" customWidth="1"/>
    <col min="11012" max="11012" width="25.54296875" style="108" customWidth="1"/>
    <col min="11013" max="11013" width="7.81640625" style="108" customWidth="1"/>
    <col min="11014" max="11014" width="8.7265625" style="108"/>
    <col min="11015" max="11015" width="16.54296875" style="108" bestFit="1" customWidth="1"/>
    <col min="11016" max="11016" width="9.26953125" style="108" bestFit="1" customWidth="1"/>
    <col min="11017" max="11017" width="12.453125" style="108" bestFit="1" customWidth="1"/>
    <col min="11018" max="11261" width="8.7265625" style="108"/>
    <col min="11262" max="11262" width="9.26953125" style="108" bestFit="1" customWidth="1"/>
    <col min="11263" max="11263" width="27.7265625" style="108" customWidth="1"/>
    <col min="11264" max="11264" width="30" style="108" bestFit="1" customWidth="1"/>
    <col min="11265" max="11265" width="9.26953125" style="108" bestFit="1" customWidth="1"/>
    <col min="11266" max="11266" width="8.7265625" style="108"/>
    <col min="11267" max="11267" width="16.453125" style="108" bestFit="1" customWidth="1"/>
    <col min="11268" max="11268" width="25.54296875" style="108" customWidth="1"/>
    <col min="11269" max="11269" width="7.81640625" style="108" customWidth="1"/>
    <col min="11270" max="11270" width="8.7265625" style="108"/>
    <col min="11271" max="11271" width="16.54296875" style="108" bestFit="1" customWidth="1"/>
    <col min="11272" max="11272" width="9.26953125" style="108" bestFit="1" customWidth="1"/>
    <col min="11273" max="11273" width="12.453125" style="108" bestFit="1" customWidth="1"/>
    <col min="11274" max="11517" width="8.7265625" style="108"/>
    <col min="11518" max="11518" width="9.26953125" style="108" bestFit="1" customWidth="1"/>
    <col min="11519" max="11519" width="27.7265625" style="108" customWidth="1"/>
    <col min="11520" max="11520" width="30" style="108" bestFit="1" customWidth="1"/>
    <col min="11521" max="11521" width="9.26953125" style="108" bestFit="1" customWidth="1"/>
    <col min="11522" max="11522" width="8.7265625" style="108"/>
    <col min="11523" max="11523" width="16.453125" style="108" bestFit="1" customWidth="1"/>
    <col min="11524" max="11524" width="25.54296875" style="108" customWidth="1"/>
    <col min="11525" max="11525" width="7.81640625" style="108" customWidth="1"/>
    <col min="11526" max="11526" width="8.7265625" style="108"/>
    <col min="11527" max="11527" width="16.54296875" style="108" bestFit="1" customWidth="1"/>
    <col min="11528" max="11528" width="9.26953125" style="108" bestFit="1" customWidth="1"/>
    <col min="11529" max="11529" width="12.453125" style="108" bestFit="1" customWidth="1"/>
    <col min="11530" max="11773" width="8.7265625" style="108"/>
    <col min="11774" max="11774" width="9.26953125" style="108" bestFit="1" customWidth="1"/>
    <col min="11775" max="11775" width="27.7265625" style="108" customWidth="1"/>
    <col min="11776" max="11776" width="30" style="108" bestFit="1" customWidth="1"/>
    <col min="11777" max="11777" width="9.26953125" style="108" bestFit="1" customWidth="1"/>
    <col min="11778" max="11778" width="8.7265625" style="108"/>
    <col min="11779" max="11779" width="16.453125" style="108" bestFit="1" customWidth="1"/>
    <col min="11780" max="11780" width="25.54296875" style="108" customWidth="1"/>
    <col min="11781" max="11781" width="7.81640625" style="108" customWidth="1"/>
    <col min="11782" max="11782" width="8.7265625" style="108"/>
    <col min="11783" max="11783" width="16.54296875" style="108" bestFit="1" customWidth="1"/>
    <col min="11784" max="11784" width="9.26953125" style="108" bestFit="1" customWidth="1"/>
    <col min="11785" max="11785" width="12.453125" style="108" bestFit="1" customWidth="1"/>
    <col min="11786" max="12029" width="8.7265625" style="108"/>
    <col min="12030" max="12030" width="9.26953125" style="108" bestFit="1" customWidth="1"/>
    <col min="12031" max="12031" width="27.7265625" style="108" customWidth="1"/>
    <col min="12032" max="12032" width="30" style="108" bestFit="1" customWidth="1"/>
    <col min="12033" max="12033" width="9.26953125" style="108" bestFit="1" customWidth="1"/>
    <col min="12034" max="12034" width="8.7265625" style="108"/>
    <col min="12035" max="12035" width="16.453125" style="108" bestFit="1" customWidth="1"/>
    <col min="12036" max="12036" width="25.54296875" style="108" customWidth="1"/>
    <col min="12037" max="12037" width="7.81640625" style="108" customWidth="1"/>
    <col min="12038" max="12038" width="8.7265625" style="108"/>
    <col min="12039" max="12039" width="16.54296875" style="108" bestFit="1" customWidth="1"/>
    <col min="12040" max="12040" width="9.26953125" style="108" bestFit="1" customWidth="1"/>
    <col min="12041" max="12041" width="12.453125" style="108" bestFit="1" customWidth="1"/>
    <col min="12042" max="12285" width="8.7265625" style="108"/>
    <col min="12286" max="12286" width="9.26953125" style="108" bestFit="1" customWidth="1"/>
    <col min="12287" max="12287" width="27.7265625" style="108" customWidth="1"/>
    <col min="12288" max="12288" width="30" style="108" bestFit="1" customWidth="1"/>
    <col min="12289" max="12289" width="9.26953125" style="108" bestFit="1" customWidth="1"/>
    <col min="12290" max="12290" width="8.7265625" style="108"/>
    <col min="12291" max="12291" width="16.453125" style="108" bestFit="1" customWidth="1"/>
    <col min="12292" max="12292" width="25.54296875" style="108" customWidth="1"/>
    <col min="12293" max="12293" width="7.81640625" style="108" customWidth="1"/>
    <col min="12294" max="12294" width="8.7265625" style="108"/>
    <col min="12295" max="12295" width="16.54296875" style="108" bestFit="1" customWidth="1"/>
    <col min="12296" max="12296" width="9.26953125" style="108" bestFit="1" customWidth="1"/>
    <col min="12297" max="12297" width="12.453125" style="108" bestFit="1" customWidth="1"/>
    <col min="12298" max="12541" width="8.7265625" style="108"/>
    <col min="12542" max="12542" width="9.26953125" style="108" bestFit="1" customWidth="1"/>
    <col min="12543" max="12543" width="27.7265625" style="108" customWidth="1"/>
    <col min="12544" max="12544" width="30" style="108" bestFit="1" customWidth="1"/>
    <col min="12545" max="12545" width="9.26953125" style="108" bestFit="1" customWidth="1"/>
    <col min="12546" max="12546" width="8.7265625" style="108"/>
    <col min="12547" max="12547" width="16.453125" style="108" bestFit="1" customWidth="1"/>
    <col min="12548" max="12548" width="25.54296875" style="108" customWidth="1"/>
    <col min="12549" max="12549" width="7.81640625" style="108" customWidth="1"/>
    <col min="12550" max="12550" width="8.7265625" style="108"/>
    <col min="12551" max="12551" width="16.54296875" style="108" bestFit="1" customWidth="1"/>
    <col min="12552" max="12552" width="9.26953125" style="108" bestFit="1" customWidth="1"/>
    <col min="12553" max="12553" width="12.453125" style="108" bestFit="1" customWidth="1"/>
    <col min="12554" max="12797" width="8.7265625" style="108"/>
    <col min="12798" max="12798" width="9.26953125" style="108" bestFit="1" customWidth="1"/>
    <col min="12799" max="12799" width="27.7265625" style="108" customWidth="1"/>
    <col min="12800" max="12800" width="30" style="108" bestFit="1" customWidth="1"/>
    <col min="12801" max="12801" width="9.26953125" style="108" bestFit="1" customWidth="1"/>
    <col min="12802" max="12802" width="8.7265625" style="108"/>
    <col min="12803" max="12803" width="16.453125" style="108" bestFit="1" customWidth="1"/>
    <col min="12804" max="12804" width="25.54296875" style="108" customWidth="1"/>
    <col min="12805" max="12805" width="7.81640625" style="108" customWidth="1"/>
    <col min="12806" max="12806" width="8.7265625" style="108"/>
    <col min="12807" max="12807" width="16.54296875" style="108" bestFit="1" customWidth="1"/>
    <col min="12808" max="12808" width="9.26953125" style="108" bestFit="1" customWidth="1"/>
    <col min="12809" max="12809" width="12.453125" style="108" bestFit="1" customWidth="1"/>
    <col min="12810" max="13053" width="8.7265625" style="108"/>
    <col min="13054" max="13054" width="9.26953125" style="108" bestFit="1" customWidth="1"/>
    <col min="13055" max="13055" width="27.7265625" style="108" customWidth="1"/>
    <col min="13056" max="13056" width="30" style="108" bestFit="1" customWidth="1"/>
    <col min="13057" max="13057" width="9.26953125" style="108" bestFit="1" customWidth="1"/>
    <col min="13058" max="13058" width="8.7265625" style="108"/>
    <col min="13059" max="13059" width="16.453125" style="108" bestFit="1" customWidth="1"/>
    <col min="13060" max="13060" width="25.54296875" style="108" customWidth="1"/>
    <col min="13061" max="13061" width="7.81640625" style="108" customWidth="1"/>
    <col min="13062" max="13062" width="8.7265625" style="108"/>
    <col min="13063" max="13063" width="16.54296875" style="108" bestFit="1" customWidth="1"/>
    <col min="13064" max="13064" width="9.26953125" style="108" bestFit="1" customWidth="1"/>
    <col min="13065" max="13065" width="12.453125" style="108" bestFit="1" customWidth="1"/>
    <col min="13066" max="13309" width="8.7265625" style="108"/>
    <col min="13310" max="13310" width="9.26953125" style="108" bestFit="1" customWidth="1"/>
    <col min="13311" max="13311" width="27.7265625" style="108" customWidth="1"/>
    <col min="13312" max="13312" width="30" style="108" bestFit="1" customWidth="1"/>
    <col min="13313" max="13313" width="9.26953125" style="108" bestFit="1" customWidth="1"/>
    <col min="13314" max="13314" width="8.7265625" style="108"/>
    <col min="13315" max="13315" width="16.453125" style="108" bestFit="1" customWidth="1"/>
    <col min="13316" max="13316" width="25.54296875" style="108" customWidth="1"/>
    <col min="13317" max="13317" width="7.81640625" style="108" customWidth="1"/>
    <col min="13318" max="13318" width="8.7265625" style="108"/>
    <col min="13319" max="13319" width="16.54296875" style="108" bestFit="1" customWidth="1"/>
    <col min="13320" max="13320" width="9.26953125" style="108" bestFit="1" customWidth="1"/>
    <col min="13321" max="13321" width="12.453125" style="108" bestFit="1" customWidth="1"/>
    <col min="13322" max="13565" width="8.7265625" style="108"/>
    <col min="13566" max="13566" width="9.26953125" style="108" bestFit="1" customWidth="1"/>
    <col min="13567" max="13567" width="27.7265625" style="108" customWidth="1"/>
    <col min="13568" max="13568" width="30" style="108" bestFit="1" customWidth="1"/>
    <col min="13569" max="13569" width="9.26953125" style="108" bestFit="1" customWidth="1"/>
    <col min="13570" max="13570" width="8.7265625" style="108"/>
    <col min="13571" max="13571" width="16.453125" style="108" bestFit="1" customWidth="1"/>
    <col min="13572" max="13572" width="25.54296875" style="108" customWidth="1"/>
    <col min="13573" max="13573" width="7.81640625" style="108" customWidth="1"/>
    <col min="13574" max="13574" width="8.7265625" style="108"/>
    <col min="13575" max="13575" width="16.54296875" style="108" bestFit="1" customWidth="1"/>
    <col min="13576" max="13576" width="9.26953125" style="108" bestFit="1" customWidth="1"/>
    <col min="13577" max="13577" width="12.453125" style="108" bestFit="1" customWidth="1"/>
    <col min="13578" max="13821" width="8.7265625" style="108"/>
    <col min="13822" max="13822" width="9.26953125" style="108" bestFit="1" customWidth="1"/>
    <col min="13823" max="13823" width="27.7265625" style="108" customWidth="1"/>
    <col min="13824" max="13824" width="30" style="108" bestFit="1" customWidth="1"/>
    <col min="13825" max="13825" width="9.26953125" style="108" bestFit="1" customWidth="1"/>
    <col min="13826" max="13826" width="8.7265625" style="108"/>
    <col min="13827" max="13827" width="16.453125" style="108" bestFit="1" customWidth="1"/>
    <col min="13828" max="13828" width="25.54296875" style="108" customWidth="1"/>
    <col min="13829" max="13829" width="7.81640625" style="108" customWidth="1"/>
    <col min="13830" max="13830" width="8.7265625" style="108"/>
    <col min="13831" max="13831" width="16.54296875" style="108" bestFit="1" customWidth="1"/>
    <col min="13832" max="13832" width="9.26953125" style="108" bestFit="1" customWidth="1"/>
    <col min="13833" max="13833" width="12.453125" style="108" bestFit="1" customWidth="1"/>
    <col min="13834" max="14077" width="8.7265625" style="108"/>
    <col min="14078" max="14078" width="9.26953125" style="108" bestFit="1" customWidth="1"/>
    <col min="14079" max="14079" width="27.7265625" style="108" customWidth="1"/>
    <col min="14080" max="14080" width="30" style="108" bestFit="1" customWidth="1"/>
    <col min="14081" max="14081" width="9.26953125" style="108" bestFit="1" customWidth="1"/>
    <col min="14082" max="14082" width="8.7265625" style="108"/>
    <col min="14083" max="14083" width="16.453125" style="108" bestFit="1" customWidth="1"/>
    <col min="14084" max="14084" width="25.54296875" style="108" customWidth="1"/>
    <col min="14085" max="14085" width="7.81640625" style="108" customWidth="1"/>
    <col min="14086" max="14086" width="8.7265625" style="108"/>
    <col min="14087" max="14087" width="16.54296875" style="108" bestFit="1" customWidth="1"/>
    <col min="14088" max="14088" width="9.26953125" style="108" bestFit="1" customWidth="1"/>
    <col min="14089" max="14089" width="12.453125" style="108" bestFit="1" customWidth="1"/>
    <col min="14090" max="14333" width="8.7265625" style="108"/>
    <col min="14334" max="14334" width="9.26953125" style="108" bestFit="1" customWidth="1"/>
    <col min="14335" max="14335" width="27.7265625" style="108" customWidth="1"/>
    <col min="14336" max="14336" width="30" style="108" bestFit="1" customWidth="1"/>
    <col min="14337" max="14337" width="9.26953125" style="108" bestFit="1" customWidth="1"/>
    <col min="14338" max="14338" width="8.7265625" style="108"/>
    <col min="14339" max="14339" width="16.453125" style="108" bestFit="1" customWidth="1"/>
    <col min="14340" max="14340" width="25.54296875" style="108" customWidth="1"/>
    <col min="14341" max="14341" width="7.81640625" style="108" customWidth="1"/>
    <col min="14342" max="14342" width="8.7265625" style="108"/>
    <col min="14343" max="14343" width="16.54296875" style="108" bestFit="1" customWidth="1"/>
    <col min="14344" max="14344" width="9.26953125" style="108" bestFit="1" customWidth="1"/>
    <col min="14345" max="14345" width="12.453125" style="108" bestFit="1" customWidth="1"/>
    <col min="14346" max="14589" width="8.7265625" style="108"/>
    <col min="14590" max="14590" width="9.26953125" style="108" bestFit="1" customWidth="1"/>
    <col min="14591" max="14591" width="27.7265625" style="108" customWidth="1"/>
    <col min="14592" max="14592" width="30" style="108" bestFit="1" customWidth="1"/>
    <col min="14593" max="14593" width="9.26953125" style="108" bestFit="1" customWidth="1"/>
    <col min="14594" max="14594" width="8.7265625" style="108"/>
    <col min="14595" max="14595" width="16.453125" style="108" bestFit="1" customWidth="1"/>
    <col min="14596" max="14596" width="25.54296875" style="108" customWidth="1"/>
    <col min="14597" max="14597" width="7.81640625" style="108" customWidth="1"/>
    <col min="14598" max="14598" width="8.7265625" style="108"/>
    <col min="14599" max="14599" width="16.54296875" style="108" bestFit="1" customWidth="1"/>
    <col min="14600" max="14600" width="9.26953125" style="108" bestFit="1" customWidth="1"/>
    <col min="14601" max="14601" width="12.453125" style="108" bestFit="1" customWidth="1"/>
    <col min="14602" max="14845" width="8.7265625" style="108"/>
    <col min="14846" max="14846" width="9.26953125" style="108" bestFit="1" customWidth="1"/>
    <col min="14847" max="14847" width="27.7265625" style="108" customWidth="1"/>
    <col min="14848" max="14848" width="30" style="108" bestFit="1" customWidth="1"/>
    <col min="14849" max="14849" width="9.26953125" style="108" bestFit="1" customWidth="1"/>
    <col min="14850" max="14850" width="8.7265625" style="108"/>
    <col min="14851" max="14851" width="16.453125" style="108" bestFit="1" customWidth="1"/>
    <col min="14852" max="14852" width="25.54296875" style="108" customWidth="1"/>
    <col min="14853" max="14853" width="7.81640625" style="108" customWidth="1"/>
    <col min="14854" max="14854" width="8.7265625" style="108"/>
    <col min="14855" max="14855" width="16.54296875" style="108" bestFit="1" customWidth="1"/>
    <col min="14856" max="14856" width="9.26953125" style="108" bestFit="1" customWidth="1"/>
    <col min="14857" max="14857" width="12.453125" style="108" bestFit="1" customWidth="1"/>
    <col min="14858" max="15101" width="8.7265625" style="108"/>
    <col min="15102" max="15102" width="9.26953125" style="108" bestFit="1" customWidth="1"/>
    <col min="15103" max="15103" width="27.7265625" style="108" customWidth="1"/>
    <col min="15104" max="15104" width="30" style="108" bestFit="1" customWidth="1"/>
    <col min="15105" max="15105" width="9.26953125" style="108" bestFit="1" customWidth="1"/>
    <col min="15106" max="15106" width="8.7265625" style="108"/>
    <col min="15107" max="15107" width="16.453125" style="108" bestFit="1" customWidth="1"/>
    <col min="15108" max="15108" width="25.54296875" style="108" customWidth="1"/>
    <col min="15109" max="15109" width="7.81640625" style="108" customWidth="1"/>
    <col min="15110" max="15110" width="8.7265625" style="108"/>
    <col min="15111" max="15111" width="16.54296875" style="108" bestFit="1" customWidth="1"/>
    <col min="15112" max="15112" width="9.26953125" style="108" bestFit="1" customWidth="1"/>
    <col min="15113" max="15113" width="12.453125" style="108" bestFit="1" customWidth="1"/>
    <col min="15114" max="15357" width="8.7265625" style="108"/>
    <col min="15358" max="15358" width="9.26953125" style="108" bestFit="1" customWidth="1"/>
    <col min="15359" max="15359" width="27.7265625" style="108" customWidth="1"/>
    <col min="15360" max="15360" width="30" style="108" bestFit="1" customWidth="1"/>
    <col min="15361" max="15361" width="9.26953125" style="108" bestFit="1" customWidth="1"/>
    <col min="15362" max="15362" width="8.7265625" style="108"/>
    <col min="15363" max="15363" width="16.453125" style="108" bestFit="1" customWidth="1"/>
    <col min="15364" max="15364" width="25.54296875" style="108" customWidth="1"/>
    <col min="15365" max="15365" width="7.81640625" style="108" customWidth="1"/>
    <col min="15366" max="15366" width="8.7265625" style="108"/>
    <col min="15367" max="15367" width="16.54296875" style="108" bestFit="1" customWidth="1"/>
    <col min="15368" max="15368" width="9.26953125" style="108" bestFit="1" customWidth="1"/>
    <col min="15369" max="15369" width="12.453125" style="108" bestFit="1" customWidth="1"/>
    <col min="15370" max="15613" width="8.7265625" style="108"/>
    <col min="15614" max="15614" width="9.26953125" style="108" bestFit="1" customWidth="1"/>
    <col min="15615" max="15615" width="27.7265625" style="108" customWidth="1"/>
    <col min="15616" max="15616" width="30" style="108" bestFit="1" customWidth="1"/>
    <col min="15617" max="15617" width="9.26953125" style="108" bestFit="1" customWidth="1"/>
    <col min="15618" max="15618" width="8.7265625" style="108"/>
    <col min="15619" max="15619" width="16.453125" style="108" bestFit="1" customWidth="1"/>
    <col min="15620" max="15620" width="25.54296875" style="108" customWidth="1"/>
    <col min="15621" max="15621" width="7.81640625" style="108" customWidth="1"/>
    <col min="15622" max="15622" width="8.7265625" style="108"/>
    <col min="15623" max="15623" width="16.54296875" style="108" bestFit="1" customWidth="1"/>
    <col min="15624" max="15624" width="9.26953125" style="108" bestFit="1" customWidth="1"/>
    <col min="15625" max="15625" width="12.453125" style="108" bestFit="1" customWidth="1"/>
    <col min="15626" max="15869" width="8.7265625" style="108"/>
    <col min="15870" max="15870" width="9.26953125" style="108" bestFit="1" customWidth="1"/>
    <col min="15871" max="15871" width="27.7265625" style="108" customWidth="1"/>
    <col min="15872" max="15872" width="30" style="108" bestFit="1" customWidth="1"/>
    <col min="15873" max="15873" width="9.26953125" style="108" bestFit="1" customWidth="1"/>
    <col min="15874" max="15874" width="8.7265625" style="108"/>
    <col min="15875" max="15875" width="16.453125" style="108" bestFit="1" customWidth="1"/>
    <col min="15876" max="15876" width="25.54296875" style="108" customWidth="1"/>
    <col min="15877" max="15877" width="7.81640625" style="108" customWidth="1"/>
    <col min="15878" max="15878" width="8.7265625" style="108"/>
    <col min="15879" max="15879" width="16.54296875" style="108" bestFit="1" customWidth="1"/>
    <col min="15880" max="15880" width="9.26953125" style="108" bestFit="1" customWidth="1"/>
    <col min="15881" max="15881" width="12.453125" style="108" bestFit="1" customWidth="1"/>
    <col min="15882" max="16125" width="8.7265625" style="108"/>
    <col min="16126" max="16126" width="9.26953125" style="108" bestFit="1" customWidth="1"/>
    <col min="16127" max="16127" width="27.7265625" style="108" customWidth="1"/>
    <col min="16128" max="16128" width="30" style="108" bestFit="1" customWidth="1"/>
    <col min="16129" max="16129" width="9.26953125" style="108" bestFit="1" customWidth="1"/>
    <col min="16130" max="16130" width="8.7265625" style="108"/>
    <col min="16131" max="16131" width="16.453125" style="108" bestFit="1" customWidth="1"/>
    <col min="16132" max="16132" width="25.54296875" style="108" customWidth="1"/>
    <col min="16133" max="16133" width="7.81640625" style="108" customWidth="1"/>
    <col min="16134" max="16134" width="8.7265625" style="108"/>
    <col min="16135" max="16135" width="16.54296875" style="108" bestFit="1" customWidth="1"/>
    <col min="16136" max="16136" width="9.26953125" style="108" bestFit="1" customWidth="1"/>
    <col min="16137" max="16137" width="12.453125" style="108" bestFit="1" customWidth="1"/>
    <col min="16138" max="16384" width="8.7265625" style="108"/>
  </cols>
  <sheetData>
    <row r="10" spans="2:9" s="2" customFormat="1" ht="18.5" x14ac:dyDescent="0.35">
      <c r="B10" s="1" t="s">
        <v>0</v>
      </c>
      <c r="D10" s="2" t="s">
        <v>71</v>
      </c>
      <c r="G10" s="3"/>
      <c r="H10" s="4"/>
    </row>
    <row r="11" spans="2:9" s="2" customFormat="1" ht="19" thickBot="1" x14ac:dyDescent="0.4">
      <c r="B11" s="1" t="s">
        <v>15</v>
      </c>
      <c r="D11" s="2" t="s">
        <v>16</v>
      </c>
      <c r="G11" s="3"/>
      <c r="H11" s="4"/>
    </row>
    <row r="12" spans="2:9" s="5" customFormat="1" ht="15.5" x14ac:dyDescent="0.35">
      <c r="B12" s="115" t="s">
        <v>1</v>
      </c>
      <c r="C12" s="118" t="s">
        <v>2</v>
      </c>
      <c r="D12" s="121" t="s">
        <v>3</v>
      </c>
      <c r="E12" s="124" t="s">
        <v>4</v>
      </c>
      <c r="F12" s="136" t="s">
        <v>5</v>
      </c>
      <c r="G12" s="139" t="s">
        <v>6</v>
      </c>
      <c r="H12" s="140"/>
      <c r="I12" s="127" t="s">
        <v>7</v>
      </c>
    </row>
    <row r="13" spans="2:9" s="5" customFormat="1" ht="15.5" x14ac:dyDescent="0.35">
      <c r="B13" s="116"/>
      <c r="C13" s="119"/>
      <c r="D13" s="122"/>
      <c r="E13" s="125"/>
      <c r="F13" s="137"/>
      <c r="G13" s="6" t="s">
        <v>8</v>
      </c>
      <c r="H13" s="130" t="s">
        <v>17</v>
      </c>
      <c r="I13" s="128"/>
    </row>
    <row r="14" spans="2:9" s="5" customFormat="1" ht="15.5" x14ac:dyDescent="0.35">
      <c r="B14" s="117"/>
      <c r="C14" s="120"/>
      <c r="D14" s="123"/>
      <c r="E14" s="126"/>
      <c r="F14" s="138"/>
      <c r="G14" s="7" t="s">
        <v>9</v>
      </c>
      <c r="H14" s="131"/>
      <c r="I14" s="129"/>
    </row>
    <row r="15" spans="2:9" s="15" customFormat="1" ht="15.5" x14ac:dyDescent="0.35">
      <c r="B15" s="8" t="s">
        <v>18</v>
      </c>
      <c r="C15" s="9" t="s">
        <v>19</v>
      </c>
      <c r="D15" s="10"/>
      <c r="E15" s="8"/>
      <c r="F15" s="11"/>
      <c r="G15" s="12"/>
      <c r="H15" s="13"/>
      <c r="I15" s="14"/>
    </row>
    <row r="16" spans="2:9" s="15" customFormat="1" ht="15.5" x14ac:dyDescent="0.35">
      <c r="B16" s="16">
        <v>1</v>
      </c>
      <c r="C16" s="17" t="s">
        <v>14</v>
      </c>
      <c r="D16" s="18" t="s">
        <v>20</v>
      </c>
      <c r="E16" s="19"/>
      <c r="F16" s="20" t="s">
        <v>10</v>
      </c>
      <c r="G16" s="21"/>
      <c r="H16" s="22">
        <f>G16*E16</f>
        <v>0</v>
      </c>
      <c r="I16" s="23"/>
    </row>
    <row r="17" spans="2:10" s="15" customFormat="1" ht="15.5" x14ac:dyDescent="0.35">
      <c r="B17" s="16">
        <v>2</v>
      </c>
      <c r="C17" s="17" t="s">
        <v>21</v>
      </c>
      <c r="D17" s="18" t="s">
        <v>22</v>
      </c>
      <c r="E17" s="19"/>
      <c r="F17" s="20" t="s">
        <v>10</v>
      </c>
      <c r="G17" s="21"/>
      <c r="H17" s="22">
        <f t="shared" ref="H17:H19" si="0">G17*E17</f>
        <v>0</v>
      </c>
      <c r="I17" s="23"/>
    </row>
    <row r="18" spans="2:10" s="15" customFormat="1" ht="15.5" x14ac:dyDescent="0.35">
      <c r="B18" s="16">
        <v>3</v>
      </c>
      <c r="C18" s="17" t="s">
        <v>11</v>
      </c>
      <c r="D18" s="24" t="s">
        <v>23</v>
      </c>
      <c r="E18" s="19"/>
      <c r="F18" s="20" t="s">
        <v>10</v>
      </c>
      <c r="G18" s="21"/>
      <c r="H18" s="22">
        <f t="shared" si="0"/>
        <v>0</v>
      </c>
      <c r="I18" s="23"/>
    </row>
    <row r="19" spans="2:10" s="15" customFormat="1" ht="16" thickBot="1" x14ac:dyDescent="0.4">
      <c r="B19" s="25">
        <v>4</v>
      </c>
      <c r="C19" s="26" t="s">
        <v>24</v>
      </c>
      <c r="D19" s="18" t="s">
        <v>25</v>
      </c>
      <c r="E19" s="27"/>
      <c r="F19" s="28" t="s">
        <v>10</v>
      </c>
      <c r="G19" s="29"/>
      <c r="H19" s="22">
        <f t="shared" si="0"/>
        <v>0</v>
      </c>
      <c r="I19" s="30"/>
    </row>
    <row r="20" spans="2:10" s="15" customFormat="1" ht="16" thickBot="1" x14ac:dyDescent="0.4">
      <c r="B20" s="31"/>
      <c r="C20" s="132" t="s">
        <v>26</v>
      </c>
      <c r="D20" s="133"/>
      <c r="E20" s="33">
        <f>SUM(E16:E19)</f>
        <v>0</v>
      </c>
      <c r="F20" s="33" t="s">
        <v>10</v>
      </c>
      <c r="G20" s="34"/>
      <c r="H20" s="35">
        <f>SUM(H16:H19)</f>
        <v>0</v>
      </c>
      <c r="I20" s="36"/>
      <c r="J20" s="37"/>
    </row>
    <row r="21" spans="2:10" s="15" customFormat="1" ht="15.5" x14ac:dyDescent="0.35">
      <c r="B21" s="38" t="s">
        <v>27</v>
      </c>
      <c r="C21" s="39" t="s">
        <v>28</v>
      </c>
      <c r="D21" s="40"/>
      <c r="E21" s="38"/>
      <c r="F21" s="41"/>
      <c r="G21" s="42"/>
      <c r="H21" s="43"/>
      <c r="I21" s="44"/>
    </row>
    <row r="22" spans="2:10" s="15" customFormat="1" ht="15.5" x14ac:dyDescent="0.35">
      <c r="B22" s="16">
        <v>1</v>
      </c>
      <c r="C22" s="45" t="s">
        <v>29</v>
      </c>
      <c r="D22" s="24" t="s">
        <v>30</v>
      </c>
      <c r="E22" s="19"/>
      <c r="F22" s="20" t="s">
        <v>31</v>
      </c>
      <c r="G22" s="21"/>
      <c r="H22" s="46">
        <f>G22*E22/12</f>
        <v>0</v>
      </c>
      <c r="I22" s="23"/>
    </row>
    <row r="23" spans="2:10" s="15" customFormat="1" ht="15.5" x14ac:dyDescent="0.35">
      <c r="B23" s="16">
        <v>2</v>
      </c>
      <c r="C23" s="45" t="s">
        <v>32</v>
      </c>
      <c r="D23" s="24" t="s">
        <v>33</v>
      </c>
      <c r="E23" s="19"/>
      <c r="F23" s="20" t="s">
        <v>31</v>
      </c>
      <c r="G23" s="21"/>
      <c r="H23" s="46">
        <f t="shared" ref="H23:H32" si="1">G23*E23/12</f>
        <v>0</v>
      </c>
      <c r="I23" s="23"/>
    </row>
    <row r="24" spans="2:10" s="15" customFormat="1" ht="15.5" x14ac:dyDescent="0.35">
      <c r="B24" s="16">
        <v>3</v>
      </c>
      <c r="C24" s="45" t="s">
        <v>34</v>
      </c>
      <c r="D24" s="24" t="s">
        <v>35</v>
      </c>
      <c r="E24" s="19"/>
      <c r="F24" s="20" t="s">
        <v>36</v>
      </c>
      <c r="G24" s="21"/>
      <c r="H24" s="46">
        <f t="shared" si="1"/>
        <v>0</v>
      </c>
      <c r="I24" s="23" t="s">
        <v>37</v>
      </c>
    </row>
    <row r="25" spans="2:10" s="15" customFormat="1" ht="15.5" x14ac:dyDescent="0.35">
      <c r="B25" s="16">
        <v>4</v>
      </c>
      <c r="C25" s="47" t="s">
        <v>38</v>
      </c>
      <c r="D25" s="24" t="s">
        <v>39</v>
      </c>
      <c r="E25" s="19"/>
      <c r="F25" s="20" t="s">
        <v>31</v>
      </c>
      <c r="G25" s="21"/>
      <c r="H25" s="46">
        <f t="shared" si="1"/>
        <v>0</v>
      </c>
      <c r="I25" s="23"/>
    </row>
    <row r="26" spans="2:10" s="15" customFormat="1" ht="15.5" x14ac:dyDescent="0.35">
      <c r="B26" s="16">
        <v>5</v>
      </c>
      <c r="C26" s="45" t="s">
        <v>40</v>
      </c>
      <c r="D26" s="24" t="s">
        <v>41</v>
      </c>
      <c r="E26" s="19"/>
      <c r="F26" s="20" t="s">
        <v>31</v>
      </c>
      <c r="G26" s="21"/>
      <c r="H26" s="46">
        <f t="shared" si="1"/>
        <v>0</v>
      </c>
      <c r="I26" s="23"/>
    </row>
    <row r="27" spans="2:10" s="15" customFormat="1" ht="15.5" x14ac:dyDescent="0.35">
      <c r="B27" s="16">
        <v>6</v>
      </c>
      <c r="C27" s="45" t="s">
        <v>42</v>
      </c>
      <c r="D27" s="24" t="s">
        <v>41</v>
      </c>
      <c r="E27" s="19"/>
      <c r="F27" s="20" t="s">
        <v>31</v>
      </c>
      <c r="G27" s="21"/>
      <c r="H27" s="46">
        <f t="shared" si="1"/>
        <v>0</v>
      </c>
      <c r="I27" s="23"/>
    </row>
    <row r="28" spans="2:10" s="15" customFormat="1" ht="15.5" x14ac:dyDescent="0.35">
      <c r="B28" s="16">
        <v>7</v>
      </c>
      <c r="C28" s="45" t="s">
        <v>43</v>
      </c>
      <c r="D28" s="24" t="s">
        <v>41</v>
      </c>
      <c r="E28" s="19"/>
      <c r="F28" s="20" t="s">
        <v>31</v>
      </c>
      <c r="G28" s="21"/>
      <c r="H28" s="46">
        <f t="shared" si="1"/>
        <v>0</v>
      </c>
      <c r="I28" s="23"/>
    </row>
    <row r="29" spans="2:10" s="15" customFormat="1" ht="15.5" x14ac:dyDescent="0.35">
      <c r="B29" s="16">
        <v>8</v>
      </c>
      <c r="C29" s="47" t="s">
        <v>44</v>
      </c>
      <c r="D29" s="24" t="s">
        <v>45</v>
      </c>
      <c r="E29" s="19"/>
      <c r="F29" s="20" t="s">
        <v>46</v>
      </c>
      <c r="G29" s="21"/>
      <c r="H29" s="46">
        <f t="shared" si="1"/>
        <v>0</v>
      </c>
      <c r="I29" s="23"/>
    </row>
    <row r="30" spans="2:10" s="15" customFormat="1" ht="15.5" x14ac:dyDescent="0.35">
      <c r="B30" s="16">
        <v>9</v>
      </c>
      <c r="C30" s="48" t="s">
        <v>47</v>
      </c>
      <c r="D30" s="18"/>
      <c r="E30" s="27"/>
      <c r="F30" s="49" t="s">
        <v>31</v>
      </c>
      <c r="G30" s="21"/>
      <c r="H30" s="46">
        <f t="shared" si="1"/>
        <v>0</v>
      </c>
      <c r="I30" s="30"/>
    </row>
    <row r="31" spans="2:10" s="15" customFormat="1" ht="15.5" x14ac:dyDescent="0.35">
      <c r="B31" s="16">
        <v>10</v>
      </c>
      <c r="C31" s="50" t="s">
        <v>48</v>
      </c>
      <c r="D31" s="18" t="s">
        <v>72</v>
      </c>
      <c r="E31" s="27"/>
      <c r="F31" s="49" t="s">
        <v>46</v>
      </c>
      <c r="G31" s="21"/>
      <c r="H31" s="46">
        <f t="shared" si="1"/>
        <v>0</v>
      </c>
      <c r="I31" s="30"/>
    </row>
    <row r="32" spans="2:10" s="15" customFormat="1" ht="29.5" thickBot="1" x14ac:dyDescent="0.4">
      <c r="B32" s="25">
        <v>11</v>
      </c>
      <c r="C32" s="51" t="s">
        <v>49</v>
      </c>
      <c r="D32" s="24" t="s">
        <v>50</v>
      </c>
      <c r="E32" s="27"/>
      <c r="F32" s="49" t="s">
        <v>46</v>
      </c>
      <c r="G32" s="21"/>
      <c r="H32" s="46">
        <f t="shared" si="1"/>
        <v>0</v>
      </c>
      <c r="I32" s="30"/>
    </row>
    <row r="33" spans="2:12" s="15" customFormat="1" ht="16.5" thickTop="1" thickBot="1" x14ac:dyDescent="0.4">
      <c r="B33" s="52"/>
      <c r="C33" s="132" t="s">
        <v>51</v>
      </c>
      <c r="D33" s="133"/>
      <c r="E33" s="53"/>
      <c r="F33" s="54"/>
      <c r="G33" s="55"/>
      <c r="H33" s="56">
        <f>SUM(H22:H32)</f>
        <v>0</v>
      </c>
      <c r="I33" s="57"/>
    </row>
    <row r="34" spans="2:12" s="15" customFormat="1" ht="15.5" x14ac:dyDescent="0.35">
      <c r="B34" s="38" t="s">
        <v>12</v>
      </c>
      <c r="C34" s="9" t="s">
        <v>52</v>
      </c>
      <c r="D34" s="10"/>
      <c r="E34" s="8"/>
      <c r="F34" s="58"/>
      <c r="G34" s="12"/>
      <c r="H34" s="13"/>
      <c r="I34" s="14"/>
    </row>
    <row r="35" spans="2:12" s="15" customFormat="1" ht="15.5" x14ac:dyDescent="0.35">
      <c r="B35" s="16">
        <v>1</v>
      </c>
      <c r="C35" s="17" t="s">
        <v>53</v>
      </c>
      <c r="D35" s="59"/>
      <c r="E35" s="60"/>
      <c r="F35" s="61" t="s">
        <v>54</v>
      </c>
      <c r="G35" s="21"/>
      <c r="H35" s="22">
        <f>E35*(H20+H33)</f>
        <v>0</v>
      </c>
      <c r="I35" s="23"/>
    </row>
    <row r="36" spans="2:12" s="15" customFormat="1" ht="15.5" x14ac:dyDescent="0.35">
      <c r="B36" s="16">
        <v>2</v>
      </c>
      <c r="C36" s="17" t="s">
        <v>13</v>
      </c>
      <c r="D36" s="59"/>
      <c r="E36" s="19"/>
      <c r="F36" s="20"/>
      <c r="G36" s="21"/>
      <c r="H36" s="22">
        <f>H20/12</f>
        <v>0</v>
      </c>
      <c r="I36" s="23"/>
    </row>
    <row r="37" spans="2:12" s="15" customFormat="1" ht="15.5" x14ac:dyDescent="0.35">
      <c r="B37" s="25">
        <v>3</v>
      </c>
      <c r="C37" s="26" t="s">
        <v>55</v>
      </c>
      <c r="D37" s="62" t="s">
        <v>56</v>
      </c>
      <c r="E37" s="63"/>
      <c r="F37" s="49" t="s">
        <v>54</v>
      </c>
      <c r="G37" s="21">
        <f>G19</f>
        <v>0</v>
      </c>
      <c r="H37" s="22">
        <f>(E37*G37)*E20</f>
        <v>0</v>
      </c>
      <c r="I37" s="30"/>
    </row>
    <row r="38" spans="2:12" s="15" customFormat="1" ht="15.5" x14ac:dyDescent="0.35">
      <c r="B38" s="25">
        <v>4</v>
      </c>
      <c r="C38" s="26" t="s">
        <v>57</v>
      </c>
      <c r="D38" s="62" t="s">
        <v>56</v>
      </c>
      <c r="E38" s="63"/>
      <c r="F38" s="49" t="s">
        <v>54</v>
      </c>
      <c r="G38" s="21"/>
      <c r="H38" s="22">
        <f>(E38*G38)*E20</f>
        <v>0</v>
      </c>
      <c r="I38" s="30"/>
      <c r="L38" s="15" t="s">
        <v>58</v>
      </c>
    </row>
    <row r="39" spans="2:12" s="15" customFormat="1" ht="15.5" x14ac:dyDescent="0.35">
      <c r="B39" s="25">
        <v>5</v>
      </c>
      <c r="C39" s="26" t="s">
        <v>61</v>
      </c>
      <c r="D39" s="62"/>
      <c r="E39" s="27"/>
      <c r="F39" s="49" t="s">
        <v>62</v>
      </c>
      <c r="G39" s="21"/>
      <c r="H39" s="22">
        <f>(E39*G39)*E22</f>
        <v>0</v>
      </c>
      <c r="I39" s="30"/>
    </row>
    <row r="40" spans="2:12" s="15" customFormat="1" ht="16" thickBot="1" x14ac:dyDescent="0.4">
      <c r="B40" s="25">
        <v>6</v>
      </c>
      <c r="C40" s="26" t="s">
        <v>63</v>
      </c>
      <c r="D40" s="62"/>
      <c r="E40" s="27"/>
      <c r="F40" s="49" t="s">
        <v>62</v>
      </c>
      <c r="G40" s="21"/>
      <c r="H40" s="22">
        <f>(E40*G40)*E23</f>
        <v>0</v>
      </c>
      <c r="I40" s="30"/>
    </row>
    <row r="41" spans="2:12" s="15" customFormat="1" ht="16.5" thickTop="1" thickBot="1" x14ac:dyDescent="0.4">
      <c r="B41" s="64"/>
      <c r="C41" s="134" t="s">
        <v>64</v>
      </c>
      <c r="D41" s="135"/>
      <c r="E41" s="65"/>
      <c r="F41" s="66"/>
      <c r="G41" s="67"/>
      <c r="H41" s="68">
        <f>SUM(H34:H40)</f>
        <v>0</v>
      </c>
      <c r="I41" s="69"/>
    </row>
    <row r="42" spans="2:12" s="75" customFormat="1" ht="16" thickBot="1" x14ac:dyDescent="0.4">
      <c r="B42" s="70"/>
      <c r="C42" s="113" t="s">
        <v>65</v>
      </c>
      <c r="D42" s="114"/>
      <c r="E42" s="70"/>
      <c r="F42" s="71"/>
      <c r="G42" s="72"/>
      <c r="H42" s="73">
        <f>SUM(H20,H33,H41)</f>
        <v>0</v>
      </c>
      <c r="I42" s="74"/>
    </row>
    <row r="43" spans="2:12" s="15" customFormat="1" ht="15.5" x14ac:dyDescent="0.35">
      <c r="B43" s="76"/>
      <c r="C43" s="77" t="s">
        <v>66</v>
      </c>
      <c r="D43" s="78"/>
      <c r="E43" s="79"/>
      <c r="F43" s="80"/>
      <c r="G43" s="81"/>
      <c r="H43" s="82">
        <f>H42</f>
        <v>0</v>
      </c>
      <c r="I43" s="83"/>
    </row>
    <row r="44" spans="2:12" s="15" customFormat="1" ht="15.5" x14ac:dyDescent="0.35">
      <c r="B44" s="19"/>
      <c r="C44" s="45" t="s">
        <v>67</v>
      </c>
      <c r="D44" s="84"/>
      <c r="E44" s="85"/>
      <c r="F44" s="20"/>
      <c r="G44" s="21"/>
      <c r="H44" s="86">
        <f>SUM(H43:H43)</f>
        <v>0</v>
      </c>
      <c r="I44" s="87"/>
    </row>
    <row r="45" spans="2:12" s="15" customFormat="1" ht="16" thickBot="1" x14ac:dyDescent="0.4">
      <c r="B45" s="88"/>
      <c r="C45" s="89" t="s">
        <v>68</v>
      </c>
      <c r="D45" s="90"/>
      <c r="E45" s="91">
        <v>0.11</v>
      </c>
      <c r="F45" s="92"/>
      <c r="G45" s="93"/>
      <c r="H45" s="94">
        <f>H44*E45</f>
        <v>0</v>
      </c>
      <c r="I45" s="95"/>
    </row>
    <row r="46" spans="2:12" s="75" customFormat="1" ht="30" customHeight="1" thickBot="1" x14ac:dyDescent="0.4">
      <c r="B46" s="96"/>
      <c r="C46" s="31" t="s">
        <v>69</v>
      </c>
      <c r="D46" s="97"/>
      <c r="E46" s="32"/>
      <c r="F46" s="98"/>
      <c r="G46" s="99"/>
      <c r="H46" s="100">
        <f>SUM(H44:H45)</f>
        <v>0</v>
      </c>
      <c r="I46" s="101"/>
    </row>
    <row r="47" spans="2:12" s="15" customFormat="1" ht="15.5" x14ac:dyDescent="0.35">
      <c r="B47" s="102"/>
      <c r="C47" s="103"/>
      <c r="D47" s="103"/>
      <c r="E47" s="103"/>
      <c r="F47" s="103"/>
      <c r="G47" s="104"/>
      <c r="H47" s="105"/>
    </row>
    <row r="48" spans="2:12" s="15" customFormat="1" ht="21" x14ac:dyDescent="0.35">
      <c r="B48" s="102"/>
      <c r="C48" s="103"/>
      <c r="D48" s="103"/>
      <c r="E48" s="103"/>
      <c r="F48" s="103"/>
      <c r="G48" s="104"/>
      <c r="H48" s="112"/>
    </row>
    <row r="49" spans="2:8" s="15" customFormat="1" ht="15.5" x14ac:dyDescent="0.35">
      <c r="B49" s="102"/>
      <c r="C49" s="103"/>
      <c r="D49" s="103"/>
      <c r="E49" s="103"/>
      <c r="F49" s="103"/>
      <c r="G49" s="104"/>
      <c r="H49" s="105"/>
    </row>
    <row r="50" spans="2:8" s="15" customFormat="1" ht="15.5" x14ac:dyDescent="0.35">
      <c r="B50" s="5"/>
      <c r="G50" s="37"/>
      <c r="H50" s="106"/>
    </row>
    <row r="51" spans="2:8" s="15" customFormat="1" ht="15.5" x14ac:dyDescent="0.35">
      <c r="B51" s="5"/>
      <c r="G51" s="37"/>
      <c r="H51" s="107"/>
    </row>
    <row r="52" spans="2:8" s="15" customFormat="1" ht="15.5" x14ac:dyDescent="0.35">
      <c r="B52" s="5"/>
      <c r="G52" s="37"/>
      <c r="H52" s="106"/>
    </row>
    <row r="53" spans="2:8" s="15" customFormat="1" ht="15.5" x14ac:dyDescent="0.35">
      <c r="B53" s="5"/>
      <c r="G53" s="37"/>
      <c r="H53" s="106"/>
    </row>
    <row r="54" spans="2:8" s="15" customFormat="1" ht="15.5" x14ac:dyDescent="0.35">
      <c r="B54" s="5"/>
      <c r="G54" s="37"/>
      <c r="H54" s="106"/>
    </row>
    <row r="55" spans="2:8" s="15" customFormat="1" ht="15.5" x14ac:dyDescent="0.35">
      <c r="B55" s="5"/>
      <c r="G55" s="37"/>
      <c r="H55" s="106"/>
    </row>
    <row r="56" spans="2:8" s="15" customFormat="1" ht="15.5" x14ac:dyDescent="0.35">
      <c r="B56" s="5"/>
      <c r="G56" s="37"/>
      <c r="H56" s="106"/>
    </row>
    <row r="57" spans="2:8" s="15" customFormat="1" ht="15.5" x14ac:dyDescent="0.35">
      <c r="B57" s="5"/>
      <c r="G57" s="37"/>
      <c r="H57" s="106"/>
    </row>
    <row r="58" spans="2:8" s="15" customFormat="1" ht="15.5" x14ac:dyDescent="0.35">
      <c r="B58" s="5"/>
      <c r="G58" s="37"/>
      <c r="H58" s="106"/>
    </row>
    <row r="59" spans="2:8" s="15" customFormat="1" ht="15.5" x14ac:dyDescent="0.35">
      <c r="B59" s="5"/>
      <c r="G59" s="37"/>
      <c r="H59" s="106"/>
    </row>
    <row r="60" spans="2:8" s="15" customFormat="1" ht="15.5" x14ac:dyDescent="0.35">
      <c r="B60" s="5"/>
      <c r="G60" s="37"/>
      <c r="H60" s="106"/>
    </row>
    <row r="61" spans="2:8" s="15" customFormat="1" ht="15.5" x14ac:dyDescent="0.35">
      <c r="B61" s="5"/>
      <c r="G61" s="37"/>
      <c r="H61" s="106"/>
    </row>
    <row r="62" spans="2:8" s="15" customFormat="1" ht="15.5" x14ac:dyDescent="0.35">
      <c r="B62" s="5"/>
      <c r="G62" s="37"/>
      <c r="H62" s="106"/>
    </row>
    <row r="63" spans="2:8" s="15" customFormat="1" ht="15.5" x14ac:dyDescent="0.35">
      <c r="B63" s="5"/>
      <c r="G63" s="37"/>
      <c r="H63" s="106"/>
    </row>
    <row r="64" spans="2:8" s="15" customFormat="1" ht="15.5" x14ac:dyDescent="0.35">
      <c r="B64" s="5"/>
      <c r="G64" s="37"/>
      <c r="H64" s="106"/>
    </row>
    <row r="65" spans="2:8" s="15" customFormat="1" ht="15.5" x14ac:dyDescent="0.35">
      <c r="B65" s="5"/>
      <c r="G65" s="37"/>
      <c r="H65" s="106"/>
    </row>
    <row r="66" spans="2:8" s="15" customFormat="1" ht="15.5" x14ac:dyDescent="0.35">
      <c r="B66" s="5"/>
      <c r="G66" s="37"/>
      <c r="H66" s="106"/>
    </row>
    <row r="67" spans="2:8" s="15" customFormat="1" ht="15.5" x14ac:dyDescent="0.35">
      <c r="B67" s="5"/>
      <c r="G67" s="37"/>
      <c r="H67" s="106"/>
    </row>
    <row r="68" spans="2:8" s="15" customFormat="1" ht="15.5" x14ac:dyDescent="0.35">
      <c r="B68" s="5"/>
      <c r="G68" s="37"/>
      <c r="H68" s="106"/>
    </row>
    <row r="69" spans="2:8" s="15" customFormat="1" ht="15.5" x14ac:dyDescent="0.35">
      <c r="B69" s="5"/>
      <c r="G69" s="37"/>
      <c r="H69" s="106"/>
    </row>
    <row r="70" spans="2:8" s="15" customFormat="1" ht="15.5" x14ac:dyDescent="0.35">
      <c r="B70" s="5"/>
      <c r="G70" s="37"/>
      <c r="H70" s="106"/>
    </row>
    <row r="71" spans="2:8" s="15" customFormat="1" ht="15.5" x14ac:dyDescent="0.35">
      <c r="B71" s="5"/>
      <c r="G71" s="37"/>
      <c r="H71" s="106"/>
    </row>
    <row r="72" spans="2:8" s="15" customFormat="1" ht="15.5" x14ac:dyDescent="0.35">
      <c r="B72" s="5"/>
      <c r="G72" s="37"/>
      <c r="H72" s="106"/>
    </row>
    <row r="73" spans="2:8" s="15" customFormat="1" ht="15.5" x14ac:dyDescent="0.35">
      <c r="B73" s="5"/>
      <c r="G73" s="37"/>
      <c r="H73" s="106"/>
    </row>
    <row r="74" spans="2:8" s="15" customFormat="1" ht="15.5" x14ac:dyDescent="0.35">
      <c r="B74" s="5"/>
      <c r="G74" s="37"/>
      <c r="H74" s="106"/>
    </row>
    <row r="75" spans="2:8" s="15" customFormat="1" ht="15.5" x14ac:dyDescent="0.35">
      <c r="B75" s="5"/>
      <c r="G75" s="37"/>
      <c r="H75" s="106"/>
    </row>
    <row r="76" spans="2:8" s="15" customFormat="1" ht="15.5" x14ac:dyDescent="0.35">
      <c r="B76" s="5"/>
      <c r="G76" s="37"/>
      <c r="H76" s="106"/>
    </row>
    <row r="77" spans="2:8" s="15" customFormat="1" ht="15.5" x14ac:dyDescent="0.35">
      <c r="B77" s="5"/>
      <c r="G77" s="37"/>
      <c r="H77" s="106"/>
    </row>
    <row r="78" spans="2:8" s="15" customFormat="1" ht="15.5" x14ac:dyDescent="0.35">
      <c r="B78" s="5"/>
      <c r="G78" s="37"/>
      <c r="H78" s="106"/>
    </row>
    <row r="79" spans="2:8" s="15" customFormat="1" ht="15.5" x14ac:dyDescent="0.35">
      <c r="B79" s="5"/>
      <c r="G79" s="37"/>
      <c r="H79" s="106"/>
    </row>
    <row r="80" spans="2:8" s="15" customFormat="1" ht="15.5" x14ac:dyDescent="0.35">
      <c r="B80" s="5"/>
      <c r="G80" s="37"/>
      <c r="H80" s="106"/>
    </row>
    <row r="81" spans="2:8" s="15" customFormat="1" ht="15.5" x14ac:dyDescent="0.35">
      <c r="B81" s="5"/>
      <c r="G81" s="37"/>
      <c r="H81" s="106"/>
    </row>
    <row r="82" spans="2:8" s="15" customFormat="1" ht="15.5" x14ac:dyDescent="0.35">
      <c r="B82" s="5"/>
      <c r="G82" s="37"/>
      <c r="H82" s="106"/>
    </row>
    <row r="83" spans="2:8" s="15" customFormat="1" ht="15.5" x14ac:dyDescent="0.35">
      <c r="B83" s="5"/>
      <c r="G83" s="37"/>
      <c r="H83" s="106"/>
    </row>
    <row r="84" spans="2:8" s="15" customFormat="1" ht="15.5" x14ac:dyDescent="0.35">
      <c r="B84" s="5"/>
      <c r="G84" s="37"/>
      <c r="H84" s="106"/>
    </row>
    <row r="85" spans="2:8" s="15" customFormat="1" ht="15.5" x14ac:dyDescent="0.35">
      <c r="B85" s="5"/>
      <c r="G85" s="37"/>
      <c r="H85" s="106"/>
    </row>
    <row r="86" spans="2:8" s="15" customFormat="1" ht="15.5" x14ac:dyDescent="0.35">
      <c r="B86" s="5"/>
      <c r="G86" s="37"/>
      <c r="H86" s="106"/>
    </row>
    <row r="87" spans="2:8" s="15" customFormat="1" ht="15.5" x14ac:dyDescent="0.35">
      <c r="B87" s="5"/>
      <c r="G87" s="37"/>
      <c r="H87" s="106"/>
    </row>
    <row r="88" spans="2:8" s="15" customFormat="1" ht="15.5" x14ac:dyDescent="0.35">
      <c r="B88" s="5"/>
      <c r="G88" s="37"/>
      <c r="H88" s="106"/>
    </row>
    <row r="89" spans="2:8" s="15" customFormat="1" ht="15.5" x14ac:dyDescent="0.35">
      <c r="B89" s="5"/>
      <c r="G89" s="37"/>
      <c r="H89" s="106"/>
    </row>
    <row r="90" spans="2:8" s="15" customFormat="1" ht="15.5" x14ac:dyDescent="0.35">
      <c r="B90" s="5"/>
      <c r="G90" s="37"/>
      <c r="H90" s="106"/>
    </row>
    <row r="91" spans="2:8" s="15" customFormat="1" ht="15.5" x14ac:dyDescent="0.35">
      <c r="B91" s="5"/>
      <c r="G91" s="37"/>
      <c r="H91" s="106"/>
    </row>
    <row r="92" spans="2:8" s="15" customFormat="1" ht="15.5" x14ac:dyDescent="0.35">
      <c r="B92" s="5"/>
      <c r="G92" s="37"/>
      <c r="H92" s="106"/>
    </row>
    <row r="93" spans="2:8" s="15" customFormat="1" ht="15.5" x14ac:dyDescent="0.35">
      <c r="B93" s="5"/>
      <c r="G93" s="37"/>
      <c r="H93" s="106"/>
    </row>
    <row r="94" spans="2:8" s="15" customFormat="1" ht="15.5" x14ac:dyDescent="0.35">
      <c r="B94" s="5"/>
      <c r="G94" s="37"/>
      <c r="H94" s="106"/>
    </row>
    <row r="95" spans="2:8" s="15" customFormat="1" ht="15.5" x14ac:dyDescent="0.35">
      <c r="B95" s="5"/>
      <c r="G95" s="37"/>
      <c r="H95" s="106"/>
    </row>
    <row r="96" spans="2:8" s="15" customFormat="1" ht="15.5" x14ac:dyDescent="0.35">
      <c r="B96" s="5"/>
      <c r="G96" s="37"/>
      <c r="H96" s="106"/>
    </row>
    <row r="97" spans="2:8" s="15" customFormat="1" ht="15.5" x14ac:dyDescent="0.35">
      <c r="B97" s="5"/>
      <c r="G97" s="37"/>
      <c r="H97" s="106"/>
    </row>
    <row r="98" spans="2:8" s="15" customFormat="1" ht="15.5" x14ac:dyDescent="0.35">
      <c r="B98" s="5"/>
      <c r="G98" s="37"/>
      <c r="H98" s="106"/>
    </row>
    <row r="99" spans="2:8" s="15" customFormat="1" ht="15.5" x14ac:dyDescent="0.35">
      <c r="B99" s="5"/>
      <c r="G99" s="37"/>
      <c r="H99" s="106"/>
    </row>
    <row r="100" spans="2:8" s="15" customFormat="1" ht="15.5" x14ac:dyDescent="0.35">
      <c r="B100" s="5"/>
      <c r="G100" s="37"/>
      <c r="H100" s="106"/>
    </row>
    <row r="101" spans="2:8" s="15" customFormat="1" ht="15.5" x14ac:dyDescent="0.35">
      <c r="B101" s="5"/>
      <c r="G101" s="37"/>
      <c r="H101" s="106"/>
    </row>
    <row r="102" spans="2:8" s="15" customFormat="1" ht="15.5" x14ac:dyDescent="0.35">
      <c r="B102" s="5"/>
      <c r="G102" s="37"/>
      <c r="H102" s="106"/>
    </row>
    <row r="103" spans="2:8" s="15" customFormat="1" ht="15.5" x14ac:dyDescent="0.35">
      <c r="B103" s="5"/>
      <c r="G103" s="37"/>
      <c r="H103" s="106"/>
    </row>
    <row r="104" spans="2:8" s="15" customFormat="1" ht="15.5" x14ac:dyDescent="0.35">
      <c r="B104" s="5"/>
      <c r="G104" s="37"/>
      <c r="H104" s="106"/>
    </row>
    <row r="105" spans="2:8" s="15" customFormat="1" ht="15.5" x14ac:dyDescent="0.35">
      <c r="B105" s="5"/>
      <c r="G105" s="37"/>
      <c r="H105" s="106"/>
    </row>
    <row r="106" spans="2:8" s="15" customFormat="1" ht="15.5" x14ac:dyDescent="0.35">
      <c r="B106" s="5"/>
      <c r="G106" s="37"/>
      <c r="H106" s="106"/>
    </row>
    <row r="107" spans="2:8" s="15" customFormat="1" ht="15.5" x14ac:dyDescent="0.35">
      <c r="B107" s="5"/>
      <c r="G107" s="37"/>
      <c r="H107" s="106"/>
    </row>
    <row r="108" spans="2:8" s="15" customFormat="1" ht="15.5" x14ac:dyDescent="0.35">
      <c r="B108" s="5"/>
      <c r="G108" s="37"/>
      <c r="H108" s="106"/>
    </row>
    <row r="109" spans="2:8" s="15" customFormat="1" ht="15.5" x14ac:dyDescent="0.35">
      <c r="B109" s="5"/>
      <c r="G109" s="37"/>
      <c r="H109" s="106"/>
    </row>
    <row r="110" spans="2:8" s="15" customFormat="1" ht="15.5" x14ac:dyDescent="0.35">
      <c r="B110" s="5"/>
      <c r="G110" s="37"/>
      <c r="H110" s="106"/>
    </row>
    <row r="111" spans="2:8" s="15" customFormat="1" ht="15.5" x14ac:dyDescent="0.35">
      <c r="B111" s="5"/>
      <c r="G111" s="37"/>
      <c r="H111" s="106"/>
    </row>
    <row r="112" spans="2:8" s="15" customFormat="1" ht="15.5" x14ac:dyDescent="0.35">
      <c r="B112" s="5"/>
      <c r="G112" s="37"/>
      <c r="H112" s="106"/>
    </row>
    <row r="113" spans="2:8" s="15" customFormat="1" ht="15.5" x14ac:dyDescent="0.35">
      <c r="B113" s="5"/>
      <c r="G113" s="37"/>
      <c r="H113" s="106"/>
    </row>
    <row r="114" spans="2:8" s="15" customFormat="1" ht="15.5" x14ac:dyDescent="0.35">
      <c r="B114" s="5"/>
      <c r="G114" s="37"/>
      <c r="H114" s="106"/>
    </row>
    <row r="115" spans="2:8" s="15" customFormat="1" ht="15.5" x14ac:dyDescent="0.35">
      <c r="B115" s="5"/>
      <c r="G115" s="37"/>
      <c r="H115" s="106"/>
    </row>
    <row r="116" spans="2:8" s="15" customFormat="1" ht="15.5" x14ac:dyDescent="0.35">
      <c r="B116" s="5"/>
      <c r="G116" s="37"/>
      <c r="H116" s="106"/>
    </row>
    <row r="117" spans="2:8" s="15" customFormat="1" ht="15.5" x14ac:dyDescent="0.35">
      <c r="B117" s="5"/>
      <c r="G117" s="37"/>
      <c r="H117" s="106"/>
    </row>
    <row r="118" spans="2:8" s="15" customFormat="1" ht="15.5" x14ac:dyDescent="0.35">
      <c r="B118" s="5"/>
      <c r="G118" s="37"/>
      <c r="H118" s="106"/>
    </row>
    <row r="119" spans="2:8" s="15" customFormat="1" ht="15.5" x14ac:dyDescent="0.35">
      <c r="B119" s="5"/>
      <c r="G119" s="37"/>
      <c r="H119" s="106"/>
    </row>
    <row r="120" spans="2:8" s="15" customFormat="1" ht="15.5" x14ac:dyDescent="0.35">
      <c r="B120" s="5"/>
      <c r="G120" s="37"/>
      <c r="H120" s="106"/>
    </row>
    <row r="121" spans="2:8" s="15" customFormat="1" ht="15.5" x14ac:dyDescent="0.35">
      <c r="B121" s="5"/>
      <c r="G121" s="37"/>
      <c r="H121" s="106"/>
    </row>
    <row r="122" spans="2:8" s="15" customFormat="1" ht="15.5" x14ac:dyDescent="0.35">
      <c r="B122" s="5"/>
      <c r="G122" s="37"/>
      <c r="H122" s="106"/>
    </row>
    <row r="123" spans="2:8" s="15" customFormat="1" ht="15.5" x14ac:dyDescent="0.35">
      <c r="B123" s="5"/>
      <c r="G123" s="37"/>
      <c r="H123" s="106"/>
    </row>
    <row r="124" spans="2:8" s="15" customFormat="1" ht="15.5" x14ac:dyDescent="0.35">
      <c r="B124" s="5"/>
      <c r="G124" s="37"/>
      <c r="H124" s="106"/>
    </row>
    <row r="125" spans="2:8" s="15" customFormat="1" ht="15.5" x14ac:dyDescent="0.35">
      <c r="B125" s="5"/>
      <c r="G125" s="37"/>
      <c r="H125" s="106"/>
    </row>
    <row r="126" spans="2:8" s="15" customFormat="1" ht="15.5" x14ac:dyDescent="0.35">
      <c r="B126" s="5"/>
      <c r="G126" s="37"/>
      <c r="H126" s="106"/>
    </row>
    <row r="127" spans="2:8" s="15" customFormat="1" ht="15.5" x14ac:dyDescent="0.35">
      <c r="B127" s="5"/>
      <c r="G127" s="37"/>
      <c r="H127" s="106"/>
    </row>
    <row r="128" spans="2:8" s="15" customFormat="1" ht="15.5" x14ac:dyDescent="0.35">
      <c r="B128" s="5"/>
      <c r="G128" s="37"/>
      <c r="H128" s="106"/>
    </row>
    <row r="129" spans="2:8" s="15" customFormat="1" ht="15.5" x14ac:dyDescent="0.35">
      <c r="B129" s="5"/>
      <c r="G129" s="37"/>
      <c r="H129" s="106"/>
    </row>
    <row r="130" spans="2:8" s="15" customFormat="1" ht="15.5" x14ac:dyDescent="0.35">
      <c r="B130" s="5"/>
      <c r="G130" s="37"/>
      <c r="H130" s="106"/>
    </row>
    <row r="131" spans="2:8" s="15" customFormat="1" ht="15.5" x14ac:dyDescent="0.35">
      <c r="B131" s="5"/>
      <c r="G131" s="37"/>
      <c r="H131" s="106"/>
    </row>
    <row r="132" spans="2:8" s="15" customFormat="1" ht="15.5" x14ac:dyDescent="0.35">
      <c r="B132" s="5"/>
      <c r="G132" s="37"/>
      <c r="H132" s="106"/>
    </row>
    <row r="133" spans="2:8" s="15" customFormat="1" ht="15.5" x14ac:dyDescent="0.35">
      <c r="B133" s="5"/>
      <c r="G133" s="37"/>
      <c r="H133" s="106"/>
    </row>
    <row r="134" spans="2:8" s="15" customFormat="1" ht="15.5" x14ac:dyDescent="0.35">
      <c r="B134" s="5"/>
      <c r="G134" s="37"/>
      <c r="H134" s="106"/>
    </row>
    <row r="135" spans="2:8" s="15" customFormat="1" ht="15.5" x14ac:dyDescent="0.35">
      <c r="B135" s="5"/>
      <c r="G135" s="37"/>
      <c r="H135" s="106"/>
    </row>
    <row r="136" spans="2:8" s="15" customFormat="1" ht="15.5" x14ac:dyDescent="0.35">
      <c r="B136" s="5"/>
      <c r="G136" s="37"/>
      <c r="H136" s="106"/>
    </row>
    <row r="137" spans="2:8" s="15" customFormat="1" ht="15.5" x14ac:dyDescent="0.35">
      <c r="B137" s="5"/>
      <c r="G137" s="37"/>
      <c r="H137" s="106"/>
    </row>
    <row r="138" spans="2:8" s="15" customFormat="1" ht="15.5" x14ac:dyDescent="0.35">
      <c r="B138" s="5"/>
      <c r="G138" s="37"/>
      <c r="H138" s="106"/>
    </row>
    <row r="139" spans="2:8" s="15" customFormat="1" ht="15.5" x14ac:dyDescent="0.35">
      <c r="B139" s="5"/>
      <c r="G139" s="37"/>
      <c r="H139" s="106"/>
    </row>
    <row r="140" spans="2:8" s="15" customFormat="1" ht="15.5" x14ac:dyDescent="0.35">
      <c r="B140" s="5"/>
      <c r="G140" s="37"/>
      <c r="H140" s="106"/>
    </row>
    <row r="141" spans="2:8" s="15" customFormat="1" ht="15.5" x14ac:dyDescent="0.35">
      <c r="B141" s="5"/>
      <c r="G141" s="37"/>
      <c r="H141" s="106"/>
    </row>
    <row r="142" spans="2:8" s="15" customFormat="1" ht="15.5" x14ac:dyDescent="0.35">
      <c r="B142" s="5"/>
      <c r="G142" s="37"/>
      <c r="H142" s="106"/>
    </row>
    <row r="143" spans="2:8" s="15" customFormat="1" ht="15.5" x14ac:dyDescent="0.35">
      <c r="B143" s="5"/>
      <c r="G143" s="37"/>
      <c r="H143" s="106"/>
    </row>
    <row r="144" spans="2:8" s="15" customFormat="1" ht="15.5" x14ac:dyDescent="0.35">
      <c r="B144" s="5"/>
      <c r="G144" s="37"/>
      <c r="H144" s="106"/>
    </row>
    <row r="145" spans="2:8" s="15" customFormat="1" ht="15.5" x14ac:dyDescent="0.35">
      <c r="B145" s="5"/>
      <c r="G145" s="37"/>
      <c r="H145" s="106"/>
    </row>
    <row r="146" spans="2:8" s="15" customFormat="1" ht="15.5" x14ac:dyDescent="0.35">
      <c r="B146" s="5"/>
      <c r="G146" s="37"/>
      <c r="H146" s="106"/>
    </row>
    <row r="147" spans="2:8" s="15" customFormat="1" ht="15.5" x14ac:dyDescent="0.35">
      <c r="B147" s="5"/>
      <c r="G147" s="37"/>
      <c r="H147" s="106"/>
    </row>
    <row r="148" spans="2:8" s="15" customFormat="1" ht="15.5" x14ac:dyDescent="0.35">
      <c r="B148" s="5"/>
      <c r="G148" s="37"/>
      <c r="H148" s="106"/>
    </row>
    <row r="149" spans="2:8" s="15" customFormat="1" ht="15.5" x14ac:dyDescent="0.35">
      <c r="B149" s="5"/>
      <c r="G149" s="37"/>
      <c r="H149" s="106"/>
    </row>
    <row r="150" spans="2:8" s="15" customFormat="1" ht="15.5" x14ac:dyDescent="0.35">
      <c r="B150" s="5"/>
      <c r="G150" s="37"/>
      <c r="H150" s="106"/>
    </row>
    <row r="151" spans="2:8" s="15" customFormat="1" ht="15.5" x14ac:dyDescent="0.35">
      <c r="B151" s="5"/>
      <c r="G151" s="37"/>
      <c r="H151" s="106"/>
    </row>
    <row r="152" spans="2:8" s="15" customFormat="1" ht="15.5" x14ac:dyDescent="0.35">
      <c r="B152" s="5"/>
      <c r="G152" s="37"/>
      <c r="H152" s="106"/>
    </row>
    <row r="153" spans="2:8" s="15" customFormat="1" ht="15.5" x14ac:dyDescent="0.35">
      <c r="B153" s="5"/>
      <c r="G153" s="37"/>
      <c r="H153" s="106"/>
    </row>
    <row r="154" spans="2:8" s="15" customFormat="1" ht="15.5" x14ac:dyDescent="0.35">
      <c r="B154" s="5"/>
      <c r="G154" s="37"/>
      <c r="H154" s="106"/>
    </row>
    <row r="155" spans="2:8" s="15" customFormat="1" ht="15.5" x14ac:dyDescent="0.35">
      <c r="B155" s="5"/>
      <c r="G155" s="37"/>
      <c r="H155" s="106"/>
    </row>
    <row r="156" spans="2:8" s="15" customFormat="1" ht="15.5" x14ac:dyDescent="0.35">
      <c r="B156" s="5"/>
      <c r="G156" s="37"/>
      <c r="H156" s="106"/>
    </row>
    <row r="157" spans="2:8" s="15" customFormat="1" ht="15.5" x14ac:dyDescent="0.35">
      <c r="B157" s="5"/>
      <c r="G157" s="37"/>
      <c r="H157" s="106"/>
    </row>
    <row r="158" spans="2:8" s="15" customFormat="1" ht="15.5" x14ac:dyDescent="0.35">
      <c r="B158" s="5"/>
      <c r="G158" s="37"/>
      <c r="H158" s="106"/>
    </row>
    <row r="159" spans="2:8" s="15" customFormat="1" ht="15.5" x14ac:dyDescent="0.35">
      <c r="B159" s="5"/>
      <c r="G159" s="37"/>
      <c r="H159" s="106"/>
    </row>
    <row r="160" spans="2:8" s="15" customFormat="1" ht="15.5" x14ac:dyDescent="0.35">
      <c r="B160" s="5"/>
      <c r="G160" s="37"/>
      <c r="H160" s="106"/>
    </row>
    <row r="161" spans="2:8" s="15" customFormat="1" ht="15.5" x14ac:dyDescent="0.35">
      <c r="B161" s="5"/>
      <c r="G161" s="37"/>
      <c r="H161" s="106"/>
    </row>
    <row r="162" spans="2:8" s="15" customFormat="1" ht="15.5" x14ac:dyDescent="0.35">
      <c r="B162" s="5"/>
      <c r="G162" s="37"/>
      <c r="H162" s="106"/>
    </row>
    <row r="163" spans="2:8" s="15" customFormat="1" ht="15.5" x14ac:dyDescent="0.35">
      <c r="B163" s="5"/>
      <c r="G163" s="37"/>
      <c r="H163" s="106"/>
    </row>
    <row r="164" spans="2:8" s="15" customFormat="1" ht="15.5" x14ac:dyDescent="0.35">
      <c r="B164" s="5"/>
      <c r="G164" s="37"/>
      <c r="H164" s="106"/>
    </row>
    <row r="165" spans="2:8" s="15" customFormat="1" ht="15.5" x14ac:dyDescent="0.35">
      <c r="B165" s="5"/>
      <c r="G165" s="37"/>
      <c r="H165" s="106"/>
    </row>
    <row r="166" spans="2:8" s="15" customFormat="1" ht="15.5" x14ac:dyDescent="0.35">
      <c r="B166" s="5"/>
      <c r="G166" s="37"/>
      <c r="H166" s="106"/>
    </row>
    <row r="167" spans="2:8" s="15" customFormat="1" ht="15.5" x14ac:dyDescent="0.35">
      <c r="B167" s="5"/>
      <c r="G167" s="37"/>
      <c r="H167" s="106"/>
    </row>
    <row r="168" spans="2:8" s="15" customFormat="1" ht="15.5" x14ac:dyDescent="0.35">
      <c r="B168" s="5"/>
      <c r="G168" s="37"/>
      <c r="H168" s="106"/>
    </row>
    <row r="169" spans="2:8" s="15" customFormat="1" ht="15.5" x14ac:dyDescent="0.35">
      <c r="B169" s="5"/>
      <c r="G169" s="37"/>
      <c r="H169" s="106"/>
    </row>
    <row r="170" spans="2:8" s="15" customFormat="1" ht="15.5" x14ac:dyDescent="0.35">
      <c r="B170" s="5"/>
      <c r="G170" s="37"/>
      <c r="H170" s="106"/>
    </row>
    <row r="171" spans="2:8" s="15" customFormat="1" ht="15.5" x14ac:dyDescent="0.35">
      <c r="B171" s="5"/>
      <c r="G171" s="37"/>
      <c r="H171" s="106"/>
    </row>
    <row r="172" spans="2:8" s="15" customFormat="1" ht="15.5" x14ac:dyDescent="0.35">
      <c r="B172" s="5"/>
      <c r="G172" s="37"/>
      <c r="H172" s="106"/>
    </row>
    <row r="173" spans="2:8" s="15" customFormat="1" ht="15.5" x14ac:dyDescent="0.35">
      <c r="B173" s="5"/>
      <c r="G173" s="37"/>
      <c r="H173" s="106"/>
    </row>
    <row r="174" spans="2:8" s="15" customFormat="1" ht="15.5" x14ac:dyDescent="0.35">
      <c r="B174" s="5"/>
      <c r="G174" s="37"/>
      <c r="H174" s="106"/>
    </row>
    <row r="175" spans="2:8" s="15" customFormat="1" ht="15.5" x14ac:dyDescent="0.35">
      <c r="B175" s="5"/>
      <c r="G175" s="37"/>
      <c r="H175" s="106"/>
    </row>
    <row r="176" spans="2:8" s="15" customFormat="1" ht="15.5" x14ac:dyDescent="0.35">
      <c r="B176" s="5"/>
      <c r="G176" s="37"/>
      <c r="H176" s="106"/>
    </row>
    <row r="177" spans="2:8" s="15" customFormat="1" ht="15.5" x14ac:dyDescent="0.35">
      <c r="B177" s="5"/>
      <c r="G177" s="37"/>
      <c r="H177" s="106"/>
    </row>
    <row r="178" spans="2:8" s="15" customFormat="1" ht="15.5" x14ac:dyDescent="0.35">
      <c r="B178" s="5"/>
      <c r="G178" s="37"/>
      <c r="H178" s="106"/>
    </row>
    <row r="179" spans="2:8" s="15" customFormat="1" ht="15.5" x14ac:dyDescent="0.35">
      <c r="B179" s="5"/>
      <c r="G179" s="37"/>
      <c r="H179" s="106"/>
    </row>
    <row r="180" spans="2:8" s="15" customFormat="1" ht="15.5" x14ac:dyDescent="0.35">
      <c r="B180" s="5"/>
      <c r="G180" s="37"/>
      <c r="H180" s="106"/>
    </row>
    <row r="181" spans="2:8" s="15" customFormat="1" ht="15.5" x14ac:dyDescent="0.35">
      <c r="B181" s="5"/>
      <c r="G181" s="37"/>
      <c r="H181" s="106"/>
    </row>
    <row r="182" spans="2:8" s="15" customFormat="1" ht="15.5" x14ac:dyDescent="0.35">
      <c r="B182" s="5"/>
      <c r="G182" s="37"/>
      <c r="H182" s="106"/>
    </row>
    <row r="183" spans="2:8" s="15" customFormat="1" ht="15.5" x14ac:dyDescent="0.35">
      <c r="B183" s="5"/>
      <c r="G183" s="37"/>
      <c r="H183" s="106"/>
    </row>
    <row r="184" spans="2:8" s="15" customFormat="1" ht="15.5" x14ac:dyDescent="0.35">
      <c r="B184" s="5"/>
      <c r="G184" s="37"/>
      <c r="H184" s="106"/>
    </row>
    <row r="185" spans="2:8" s="15" customFormat="1" ht="15.5" x14ac:dyDescent="0.35">
      <c r="B185" s="5"/>
      <c r="G185" s="37"/>
      <c r="H185" s="106"/>
    </row>
    <row r="186" spans="2:8" s="15" customFormat="1" ht="15.5" x14ac:dyDescent="0.35">
      <c r="B186" s="5"/>
      <c r="G186" s="37"/>
      <c r="H186" s="106"/>
    </row>
    <row r="187" spans="2:8" s="15" customFormat="1" ht="15.5" x14ac:dyDescent="0.35">
      <c r="B187" s="5"/>
      <c r="G187" s="37"/>
      <c r="H187" s="106"/>
    </row>
    <row r="188" spans="2:8" s="15" customFormat="1" ht="15.5" x14ac:dyDescent="0.35">
      <c r="B188" s="5"/>
      <c r="G188" s="37"/>
      <c r="H188" s="106"/>
    </row>
    <row r="189" spans="2:8" s="15" customFormat="1" ht="15.5" x14ac:dyDescent="0.35">
      <c r="B189" s="5"/>
      <c r="G189" s="37"/>
      <c r="H189" s="106"/>
    </row>
    <row r="190" spans="2:8" s="15" customFormat="1" ht="15.5" x14ac:dyDescent="0.35">
      <c r="B190" s="5"/>
      <c r="G190" s="37"/>
      <c r="H190" s="106"/>
    </row>
    <row r="191" spans="2:8" s="15" customFormat="1" ht="15.5" x14ac:dyDescent="0.35">
      <c r="B191" s="5"/>
      <c r="G191" s="37"/>
      <c r="H191" s="106"/>
    </row>
    <row r="192" spans="2:8" s="15" customFormat="1" ht="15.5" x14ac:dyDescent="0.35">
      <c r="B192" s="5"/>
      <c r="G192" s="37"/>
      <c r="H192" s="106"/>
    </row>
    <row r="193" spans="2:8" s="15" customFormat="1" ht="15.5" x14ac:dyDescent="0.35">
      <c r="B193" s="5"/>
      <c r="G193" s="37"/>
      <c r="H193" s="106"/>
    </row>
    <row r="194" spans="2:8" s="15" customFormat="1" ht="15.5" x14ac:dyDescent="0.35">
      <c r="B194" s="5"/>
      <c r="G194" s="37"/>
      <c r="H194" s="106"/>
    </row>
    <row r="195" spans="2:8" s="15" customFormat="1" ht="15.5" x14ac:dyDescent="0.35">
      <c r="B195" s="5"/>
      <c r="G195" s="37"/>
      <c r="H195" s="106"/>
    </row>
    <row r="196" spans="2:8" s="15" customFormat="1" ht="15.5" x14ac:dyDescent="0.35">
      <c r="B196" s="5"/>
      <c r="G196" s="37"/>
      <c r="H196" s="106"/>
    </row>
    <row r="197" spans="2:8" s="15" customFormat="1" ht="15.5" x14ac:dyDescent="0.35">
      <c r="B197" s="5"/>
      <c r="G197" s="37"/>
      <c r="H197" s="106"/>
    </row>
    <row r="198" spans="2:8" s="15" customFormat="1" ht="15.5" x14ac:dyDescent="0.35">
      <c r="B198" s="5"/>
      <c r="G198" s="37"/>
      <c r="H198" s="106"/>
    </row>
    <row r="199" spans="2:8" s="15" customFormat="1" ht="15.5" x14ac:dyDescent="0.35">
      <c r="B199" s="5"/>
      <c r="G199" s="37"/>
      <c r="H199" s="106"/>
    </row>
    <row r="200" spans="2:8" s="15" customFormat="1" ht="15.5" x14ac:dyDescent="0.35">
      <c r="B200" s="5"/>
      <c r="G200" s="37"/>
      <c r="H200" s="106"/>
    </row>
    <row r="201" spans="2:8" s="15" customFormat="1" ht="15.5" x14ac:dyDescent="0.35">
      <c r="B201" s="5"/>
      <c r="G201" s="37"/>
      <c r="H201" s="106"/>
    </row>
    <row r="202" spans="2:8" s="15" customFormat="1" ht="15.5" x14ac:dyDescent="0.35">
      <c r="B202" s="5"/>
      <c r="G202" s="37"/>
      <c r="H202" s="106"/>
    </row>
    <row r="203" spans="2:8" s="15" customFormat="1" ht="15.5" x14ac:dyDescent="0.35">
      <c r="B203" s="5"/>
      <c r="G203" s="37"/>
      <c r="H203" s="106"/>
    </row>
    <row r="204" spans="2:8" s="15" customFormat="1" ht="15.5" x14ac:dyDescent="0.35">
      <c r="B204" s="5"/>
      <c r="G204" s="37"/>
      <c r="H204" s="106"/>
    </row>
    <row r="205" spans="2:8" s="15" customFormat="1" ht="15.5" x14ac:dyDescent="0.35">
      <c r="B205" s="5"/>
      <c r="G205" s="37"/>
      <c r="H205" s="106"/>
    </row>
    <row r="206" spans="2:8" s="15" customFormat="1" ht="15.5" x14ac:dyDescent="0.35">
      <c r="B206" s="5"/>
      <c r="G206" s="37"/>
      <c r="H206" s="106"/>
    </row>
    <row r="207" spans="2:8" s="15" customFormat="1" ht="15.5" x14ac:dyDescent="0.35">
      <c r="B207" s="5"/>
      <c r="G207" s="37"/>
      <c r="H207" s="106"/>
    </row>
    <row r="208" spans="2:8" s="15" customFormat="1" ht="15.5" x14ac:dyDescent="0.35">
      <c r="B208" s="5"/>
      <c r="G208" s="37"/>
      <c r="H208" s="106"/>
    </row>
    <row r="209" spans="2:8" s="15" customFormat="1" ht="15.5" x14ac:dyDescent="0.35">
      <c r="B209" s="5"/>
      <c r="G209" s="37"/>
      <c r="H209" s="106"/>
    </row>
    <row r="210" spans="2:8" s="15" customFormat="1" ht="15.5" x14ac:dyDescent="0.35">
      <c r="B210" s="5"/>
      <c r="G210" s="37"/>
      <c r="H210" s="106"/>
    </row>
    <row r="211" spans="2:8" s="15" customFormat="1" ht="15.5" x14ac:dyDescent="0.35">
      <c r="B211" s="5"/>
      <c r="G211" s="37"/>
      <c r="H211" s="106"/>
    </row>
    <row r="212" spans="2:8" s="15" customFormat="1" ht="15.5" x14ac:dyDescent="0.35">
      <c r="B212" s="5"/>
      <c r="G212" s="37"/>
      <c r="H212" s="106"/>
    </row>
    <row r="213" spans="2:8" s="15" customFormat="1" ht="15.5" x14ac:dyDescent="0.35">
      <c r="B213" s="5"/>
      <c r="G213" s="37"/>
      <c r="H213" s="106"/>
    </row>
    <row r="214" spans="2:8" s="15" customFormat="1" ht="15.5" x14ac:dyDescent="0.35">
      <c r="B214" s="5"/>
      <c r="G214" s="37"/>
      <c r="H214" s="106"/>
    </row>
    <row r="215" spans="2:8" s="15" customFormat="1" ht="15.5" x14ac:dyDescent="0.35">
      <c r="B215" s="5"/>
      <c r="G215" s="37"/>
      <c r="H215" s="106"/>
    </row>
    <row r="216" spans="2:8" s="15" customFormat="1" ht="15.5" x14ac:dyDescent="0.35">
      <c r="B216" s="5"/>
      <c r="G216" s="37"/>
      <c r="H216" s="106"/>
    </row>
    <row r="217" spans="2:8" s="15" customFormat="1" ht="15.5" x14ac:dyDescent="0.35">
      <c r="B217" s="5"/>
      <c r="G217" s="37"/>
      <c r="H217" s="106"/>
    </row>
    <row r="218" spans="2:8" s="15" customFormat="1" ht="15.5" x14ac:dyDescent="0.35">
      <c r="B218" s="5"/>
      <c r="G218" s="37"/>
      <c r="H218" s="106"/>
    </row>
    <row r="219" spans="2:8" s="15" customFormat="1" ht="15.5" x14ac:dyDescent="0.35">
      <c r="B219" s="5"/>
      <c r="G219" s="37"/>
      <c r="H219" s="106"/>
    </row>
    <row r="220" spans="2:8" s="15" customFormat="1" ht="15.5" x14ac:dyDescent="0.35">
      <c r="B220" s="5"/>
      <c r="G220" s="37"/>
      <c r="H220" s="106"/>
    </row>
    <row r="221" spans="2:8" s="15" customFormat="1" ht="15.5" x14ac:dyDescent="0.35">
      <c r="B221" s="5"/>
      <c r="G221" s="37"/>
      <c r="H221" s="106"/>
    </row>
    <row r="222" spans="2:8" s="15" customFormat="1" ht="15.5" x14ac:dyDescent="0.35">
      <c r="B222" s="5"/>
      <c r="G222" s="37"/>
      <c r="H222" s="106"/>
    </row>
    <row r="223" spans="2:8" s="15" customFormat="1" ht="15.5" x14ac:dyDescent="0.35">
      <c r="B223" s="5"/>
      <c r="G223" s="37"/>
      <c r="H223" s="106"/>
    </row>
    <row r="224" spans="2:8" s="15" customFormat="1" ht="15.5" x14ac:dyDescent="0.35">
      <c r="B224" s="5"/>
      <c r="G224" s="37"/>
      <c r="H224" s="106"/>
    </row>
    <row r="225" spans="2:8" s="15" customFormat="1" ht="15.5" x14ac:dyDescent="0.35">
      <c r="B225" s="5"/>
      <c r="G225" s="37"/>
      <c r="H225" s="106"/>
    </row>
    <row r="226" spans="2:8" s="15" customFormat="1" ht="15.5" x14ac:dyDescent="0.35">
      <c r="B226" s="5"/>
      <c r="G226" s="37"/>
      <c r="H226" s="106"/>
    </row>
    <row r="227" spans="2:8" s="15" customFormat="1" ht="15.5" x14ac:dyDescent="0.35">
      <c r="B227" s="5"/>
      <c r="G227" s="37"/>
      <c r="H227" s="106"/>
    </row>
    <row r="228" spans="2:8" s="15" customFormat="1" ht="15.5" x14ac:dyDescent="0.35">
      <c r="B228" s="5"/>
      <c r="G228" s="37"/>
      <c r="H228" s="106"/>
    </row>
    <row r="229" spans="2:8" s="15" customFormat="1" ht="15.5" x14ac:dyDescent="0.35">
      <c r="B229" s="5"/>
      <c r="G229" s="37"/>
      <c r="H229" s="106"/>
    </row>
    <row r="230" spans="2:8" s="15" customFormat="1" ht="15.5" x14ac:dyDescent="0.35">
      <c r="B230" s="5"/>
      <c r="G230" s="37"/>
      <c r="H230" s="106"/>
    </row>
    <row r="231" spans="2:8" s="15" customFormat="1" ht="15.5" x14ac:dyDescent="0.35">
      <c r="B231" s="5"/>
      <c r="G231" s="37"/>
      <c r="H231" s="106"/>
    </row>
    <row r="232" spans="2:8" s="15" customFormat="1" ht="15.5" x14ac:dyDescent="0.35">
      <c r="B232" s="5"/>
      <c r="G232" s="37"/>
      <c r="H232" s="106"/>
    </row>
    <row r="233" spans="2:8" s="15" customFormat="1" ht="15.5" x14ac:dyDescent="0.35">
      <c r="B233" s="5"/>
      <c r="G233" s="37"/>
      <c r="H233" s="106"/>
    </row>
    <row r="234" spans="2:8" s="15" customFormat="1" ht="15.5" x14ac:dyDescent="0.35">
      <c r="B234" s="5"/>
      <c r="G234" s="37"/>
      <c r="H234" s="106"/>
    </row>
    <row r="235" spans="2:8" s="15" customFormat="1" ht="15.5" x14ac:dyDescent="0.35">
      <c r="B235" s="5"/>
      <c r="G235" s="37"/>
      <c r="H235" s="106"/>
    </row>
    <row r="236" spans="2:8" s="15" customFormat="1" ht="15.5" x14ac:dyDescent="0.35">
      <c r="B236" s="5"/>
      <c r="G236" s="37"/>
      <c r="H236" s="106"/>
    </row>
    <row r="237" spans="2:8" s="15" customFormat="1" ht="15.5" x14ac:dyDescent="0.35">
      <c r="B237" s="5"/>
      <c r="G237" s="37"/>
      <c r="H237" s="106"/>
    </row>
    <row r="238" spans="2:8" s="15" customFormat="1" ht="15.5" x14ac:dyDescent="0.35">
      <c r="B238" s="5"/>
      <c r="G238" s="37"/>
      <c r="H238" s="106"/>
    </row>
    <row r="239" spans="2:8" s="15" customFormat="1" ht="15.5" x14ac:dyDescent="0.35">
      <c r="B239" s="5"/>
      <c r="G239" s="37"/>
      <c r="H239" s="106"/>
    </row>
    <row r="240" spans="2:8" s="15" customFormat="1" ht="15.5" x14ac:dyDescent="0.35">
      <c r="B240" s="5"/>
      <c r="G240" s="37"/>
      <c r="H240" s="106"/>
    </row>
    <row r="241" spans="2:8" s="15" customFormat="1" ht="15.5" x14ac:dyDescent="0.35">
      <c r="B241" s="5"/>
      <c r="G241" s="37"/>
      <c r="H241" s="106"/>
    </row>
    <row r="242" spans="2:8" s="15" customFormat="1" ht="15.5" x14ac:dyDescent="0.35">
      <c r="B242" s="5"/>
      <c r="G242" s="37"/>
      <c r="H242" s="106"/>
    </row>
    <row r="243" spans="2:8" s="15" customFormat="1" ht="15.5" x14ac:dyDescent="0.35">
      <c r="B243" s="5"/>
      <c r="G243" s="37"/>
      <c r="H243" s="106"/>
    </row>
    <row r="244" spans="2:8" s="15" customFormat="1" ht="15.5" x14ac:dyDescent="0.35">
      <c r="B244" s="5"/>
      <c r="G244" s="37"/>
      <c r="H244" s="106"/>
    </row>
    <row r="245" spans="2:8" s="15" customFormat="1" ht="15.5" x14ac:dyDescent="0.35">
      <c r="B245" s="5"/>
      <c r="G245" s="37"/>
      <c r="H245" s="106"/>
    </row>
    <row r="246" spans="2:8" s="15" customFormat="1" ht="15.5" x14ac:dyDescent="0.35">
      <c r="B246" s="5"/>
      <c r="G246" s="37"/>
      <c r="H246" s="106"/>
    </row>
    <row r="247" spans="2:8" s="15" customFormat="1" ht="15.5" x14ac:dyDescent="0.35">
      <c r="B247" s="5"/>
      <c r="G247" s="37"/>
      <c r="H247" s="106"/>
    </row>
    <row r="248" spans="2:8" s="15" customFormat="1" ht="15.5" x14ac:dyDescent="0.35">
      <c r="B248" s="5"/>
      <c r="G248" s="37"/>
      <c r="H248" s="106"/>
    </row>
    <row r="249" spans="2:8" s="15" customFormat="1" ht="15.5" x14ac:dyDescent="0.35">
      <c r="B249" s="5"/>
      <c r="G249" s="37"/>
      <c r="H249" s="106"/>
    </row>
    <row r="250" spans="2:8" s="15" customFormat="1" ht="15.5" x14ac:dyDescent="0.35">
      <c r="B250" s="5"/>
      <c r="G250" s="37"/>
      <c r="H250" s="106"/>
    </row>
    <row r="251" spans="2:8" s="15" customFormat="1" ht="15.5" x14ac:dyDescent="0.35">
      <c r="B251" s="5"/>
      <c r="G251" s="37"/>
      <c r="H251" s="106"/>
    </row>
    <row r="252" spans="2:8" s="15" customFormat="1" ht="15.5" x14ac:dyDescent="0.35">
      <c r="B252" s="5"/>
      <c r="G252" s="37"/>
      <c r="H252" s="106"/>
    </row>
    <row r="253" spans="2:8" s="15" customFormat="1" ht="15.5" x14ac:dyDescent="0.35">
      <c r="B253" s="5"/>
      <c r="G253" s="37"/>
      <c r="H253" s="106"/>
    </row>
  </sheetData>
  <mergeCells count="12">
    <mergeCell ref="C42:D42"/>
    <mergeCell ref="B12:B14"/>
    <mergeCell ref="C12:C14"/>
    <mergeCell ref="D12:D14"/>
    <mergeCell ref="E12:E14"/>
    <mergeCell ref="I12:I14"/>
    <mergeCell ref="H13:H14"/>
    <mergeCell ref="C20:D20"/>
    <mergeCell ref="C33:D33"/>
    <mergeCell ref="C41:D41"/>
    <mergeCell ref="F12:F14"/>
    <mergeCell ref="G12:H12"/>
  </mergeCells>
  <pageMargins left="0.23622047244094491" right="0.11811023622047245" top="0.74803149606299213" bottom="0.35433070866141736" header="0.31496062992125984" footer="0.15748031496062992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HPS Security 2025</vt:lpstr>
      <vt:lpstr>BOQ Security 2025</vt:lpstr>
      <vt:lpstr>'BOQ Security 2025'!Print_Area</vt:lpstr>
      <vt:lpstr>'HPS Security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Taman Mini Indonesia Indah</dc:creator>
  <cp:lastModifiedBy>Taman Mini Indonesia Indah</cp:lastModifiedBy>
  <dcterms:created xsi:type="dcterms:W3CDTF">2024-06-08T14:24:31Z</dcterms:created>
  <dcterms:modified xsi:type="dcterms:W3CDTF">2025-02-21T09:06:40Z</dcterms:modified>
</cp:coreProperties>
</file>